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1685" windowHeight="12765" activeTab="0"/>
  </bookViews>
  <sheets>
    <sheet name="By Program Oxford and All" sheetId="1" r:id="rId1"/>
    <sheet name="By Program DeSoto and Tupelo" sheetId="2" r:id="rId2"/>
    <sheet name="By Full-Part and Class" sheetId="3" r:id="rId3"/>
  </sheets>
  <definedNames>
    <definedName name="_xlnm.Print_Area" localSheetId="2">'By Full-Part and Class'!$A$1:$R$28</definedName>
    <definedName name="_xlnm.Print_Titles" localSheetId="0">'By Program Oxford and All'!$1:$6</definedName>
  </definedNames>
  <calcPr fullCalcOnLoad="1"/>
</workbook>
</file>

<file path=xl/sharedStrings.xml><?xml version="1.0" encoding="utf-8"?>
<sst xmlns="http://schemas.openxmlformats.org/spreadsheetml/2006/main" count="326" uniqueCount="155">
  <si>
    <t>Accountancy</t>
  </si>
  <si>
    <t>M.Accy. In Accountancy</t>
  </si>
  <si>
    <t>M.Tax. In Taxation</t>
  </si>
  <si>
    <t>Ph.D. in Accountancy</t>
  </si>
  <si>
    <t>Master of Business Administration</t>
  </si>
  <si>
    <t>Ed.D. in Education - Elementary Educ</t>
  </si>
  <si>
    <t>Ed.S. in Counselor Education</t>
  </si>
  <si>
    <t>Ed.S. in Curriculum and Instruction</t>
  </si>
  <si>
    <t>Ed.S. in Educational Leadership</t>
  </si>
  <si>
    <t>M.A. in Curriculum and Instruction</t>
  </si>
  <si>
    <t>M.A. in Higher Educ/Student Personnel</t>
  </si>
  <si>
    <t>M.Ed. In Counselor Education</t>
  </si>
  <si>
    <t>M.Ed. In Elementary Education</t>
  </si>
  <si>
    <t>M.Ed. In Secondary Education</t>
  </si>
  <si>
    <t>M.Ed. In Special Education</t>
  </si>
  <si>
    <t>Ph.D. in Education</t>
  </si>
  <si>
    <t>Ph.D. in Higher Education</t>
  </si>
  <si>
    <t>Engineering</t>
  </si>
  <si>
    <t>Education</t>
  </si>
  <si>
    <t>Business</t>
  </si>
  <si>
    <t>M.D. in Engineering Science</t>
  </si>
  <si>
    <t>Liberal Arts</t>
  </si>
  <si>
    <t>M.A. in Journalism</t>
  </si>
  <si>
    <t>M.A. in Mathematics</t>
  </si>
  <si>
    <t>M.A. in Modern Languages</t>
  </si>
  <si>
    <t>M.A. in Southern Studies</t>
  </si>
  <si>
    <t>M.M. in Music</t>
  </si>
  <si>
    <t>M.A. in Philosophy</t>
  </si>
  <si>
    <t>Non-Degree</t>
  </si>
  <si>
    <t>Grand Total</t>
  </si>
  <si>
    <t>2010-11</t>
  </si>
  <si>
    <t>2009-10</t>
  </si>
  <si>
    <t>2008-09</t>
  </si>
  <si>
    <t>2007-08</t>
  </si>
  <si>
    <t>5 Year Change</t>
  </si>
  <si>
    <t>TUPELO CAMPUS</t>
  </si>
  <si>
    <t>BOONEVILLE CAMPUS</t>
  </si>
  <si>
    <t>DESOTO CAMPUS</t>
  </si>
  <si>
    <t>APPLIED SCIENCES</t>
  </si>
  <si>
    <t>BUSINESS</t>
  </si>
  <si>
    <t>EDUCATION</t>
  </si>
  <si>
    <t>ENGINEERING</t>
  </si>
  <si>
    <t>LIBERAL ARTS</t>
  </si>
  <si>
    <t>NON-DEGREE</t>
  </si>
  <si>
    <t>PHARMACY</t>
  </si>
  <si>
    <t>TOTAL</t>
  </si>
  <si>
    <t>OTHER CAMPUS</t>
  </si>
  <si>
    <t>GRENADA CAMPUS</t>
  </si>
  <si>
    <t>na</t>
  </si>
  <si>
    <t>*Grenada Campus effective Fall 2008-09</t>
  </si>
  <si>
    <t>As of 2009-10, many course registrations are being reported with Oxford Campus.</t>
  </si>
  <si>
    <t>Note:  Overall totals are less than totals by campus because of students enrolled in multiple campuses.</t>
  </si>
  <si>
    <t>THE UNIVERSITY OF MISSISSIPPI</t>
  </si>
  <si>
    <t>ANALYSIS OF GRADUATE ENROLLMENT BY CAMPUS, SCHOOL AND DEGREE PROGRAM</t>
  </si>
  <si>
    <t xml:space="preserve"> </t>
  </si>
  <si>
    <t>TOTAL GRAD STUDENTS</t>
  </si>
  <si>
    <t>OXFORD CAMPUS ONLY</t>
  </si>
  <si>
    <t>% 5 Year ChanFe</t>
  </si>
  <si>
    <t>ACCOUNTANCY</t>
  </si>
  <si>
    <t>M.Accy. in Accountancy</t>
  </si>
  <si>
    <t>M.Tax. in Taxation</t>
  </si>
  <si>
    <t>M.A.P.R.M. in Park &amp; Recreation Mgmt.</t>
  </si>
  <si>
    <t>M.C.J. in Criminal Justice</t>
  </si>
  <si>
    <t>M.S. in Communication Sciences &amp; Disorders (Communicative Disorders)</t>
  </si>
  <si>
    <t>M.S. in Health Promotion</t>
  </si>
  <si>
    <t>M.S.E.S. in Exercise Science</t>
  </si>
  <si>
    <t>M.S. in Food and Nutrition Services</t>
  </si>
  <si>
    <t>M.S.W. in Social Work</t>
  </si>
  <si>
    <t>Ph.D. in Health &amp; Kinesiology (Exercise Science)</t>
  </si>
  <si>
    <t>Ph.D in Business Administration</t>
  </si>
  <si>
    <t>Ed.D. in Educational Leadership</t>
  </si>
  <si>
    <t>M.Ed. in Counselor Education</t>
  </si>
  <si>
    <t>M.Ed. in Curriculum and Instruction</t>
  </si>
  <si>
    <t>M.Ed. in Educational Leadership</t>
  </si>
  <si>
    <t>M.Ed. in Elementary Education</t>
  </si>
  <si>
    <t>M.Ed. In Literacy Education</t>
  </si>
  <si>
    <t>M.Ed. in Higher Ed &amp; Student Personnel</t>
  </si>
  <si>
    <t>M.Ed. in Special Education</t>
  </si>
  <si>
    <t>Ph.D in Education</t>
  </si>
  <si>
    <t>Ph.D. in Counselor Education</t>
  </si>
  <si>
    <t>Ph.D. in Educational Psychology</t>
  </si>
  <si>
    <t>Specialist in Ed - Special Education</t>
  </si>
  <si>
    <t>M.S. in Engineering Science</t>
  </si>
  <si>
    <t>Ph.D. in Engineering Science</t>
  </si>
  <si>
    <t xml:space="preserve">JOURNALISM </t>
  </si>
  <si>
    <t>(Effective Fall 2009-10, moved from Liberal Arts)</t>
  </si>
  <si>
    <t>LAW</t>
  </si>
  <si>
    <t>Juris Doctor</t>
  </si>
  <si>
    <t>D.A. in Chemistry</t>
  </si>
  <si>
    <t>D.A. in Music</t>
  </si>
  <si>
    <t>M.A. in Anthropology</t>
  </si>
  <si>
    <t>M.A. in Classics</t>
  </si>
  <si>
    <t>M.A. in Economics</t>
  </si>
  <si>
    <t>M.A. in English</t>
  </si>
  <si>
    <t>M.A. in French</t>
  </si>
  <si>
    <t>M.A. in German</t>
  </si>
  <si>
    <t>M.A. in History</t>
  </si>
  <si>
    <t>M.A. in Physics</t>
  </si>
  <si>
    <t>M.A. in Political Science</t>
  </si>
  <si>
    <t>M.A. in Psychology</t>
  </si>
  <si>
    <t>M.A. in Sociology</t>
  </si>
  <si>
    <t>M.A. in Spanish</t>
  </si>
  <si>
    <t>M.F.A. in Art</t>
  </si>
  <si>
    <t>M.F.A. in Creative Writing</t>
  </si>
  <si>
    <t>M.F.A. in Theatre Arts</t>
  </si>
  <si>
    <t>M.S. in Biological Science (Biology)</t>
  </si>
  <si>
    <t>M.S. in Chemistry</t>
  </si>
  <si>
    <t>M.S. in Geology</t>
  </si>
  <si>
    <t>M.S. in Mathematics</t>
  </si>
  <si>
    <t>M.S. in Physics</t>
  </si>
  <si>
    <t>Ph.D in Mathematics</t>
  </si>
  <si>
    <t>Ph.D. in Biological Science (Biology)</t>
  </si>
  <si>
    <t>Ph.D. in Chemistry</t>
  </si>
  <si>
    <t>Ph.D. in Economics</t>
  </si>
  <si>
    <t>Ph.D. in English</t>
  </si>
  <si>
    <t>Ph.D. in History</t>
  </si>
  <si>
    <t>Ph.D. in Music (Music Education)</t>
  </si>
  <si>
    <t>Ph.D. in Physics</t>
  </si>
  <si>
    <t>Ph.D. in Political Science</t>
  </si>
  <si>
    <t>Ph.D. in Psychology</t>
  </si>
  <si>
    <t>M.S. in Pharmaceutical Science</t>
  </si>
  <si>
    <t>Ph.D. in Medicinal Chemistry</t>
  </si>
  <si>
    <t>Ph.D. in Pharmaceutical Sciences</t>
  </si>
  <si>
    <t>Ph.D. in Pharmaceutics</t>
  </si>
  <si>
    <t>Ph.D. in Pharmacognosy</t>
  </si>
  <si>
    <t>Ph.D. in Pharmacology</t>
  </si>
  <si>
    <t>Ph.D. in Pharmacy Administration</t>
  </si>
  <si>
    <t>Pharm. D.</t>
  </si>
  <si>
    <t>GRAND TOTAL</t>
  </si>
  <si>
    <t>ANALYSIS OF GRADUATE ENROLLMENT BY CLASSIFICATION AND FULL/PART-TIME STATUS</t>
  </si>
  <si>
    <t>Conditional</t>
  </si>
  <si>
    <t>Graduate I</t>
  </si>
  <si>
    <t>Graduate II</t>
  </si>
  <si>
    <t>Graduate III</t>
  </si>
  <si>
    <t>Non-Degree I</t>
  </si>
  <si>
    <t>Non-Degree II</t>
  </si>
  <si>
    <t>Qualifying</t>
  </si>
  <si>
    <t>Unclassified</t>
  </si>
  <si>
    <t>Visiting</t>
  </si>
  <si>
    <t>Full-time</t>
  </si>
  <si>
    <t>Part-time</t>
  </si>
  <si>
    <t>Total</t>
  </si>
  <si>
    <t>Applied Sciences</t>
  </si>
  <si>
    <t>Ph.D. in Music</t>
  </si>
  <si>
    <t>M.Ed. In Curriculum and Instruction</t>
  </si>
  <si>
    <t>M.Ed. In Educational Leadership</t>
  </si>
  <si>
    <t>Master of Health Care Administration</t>
  </si>
  <si>
    <t>2011-12</t>
  </si>
  <si>
    <t>5YR % Change</t>
  </si>
  <si>
    <t>4YR % Change</t>
  </si>
  <si>
    <t>M.C.J.  in Criminal Justice</t>
  </si>
  <si>
    <t>Certificate in Geographic Info Systems</t>
  </si>
  <si>
    <t>2012-13</t>
  </si>
  <si>
    <t>Journalism</t>
  </si>
  <si>
    <t>Graduate Certificate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</si>
</sst>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18"/>
      <name val="Calibri"/>
      <family val="2"/>
    </font>
    <font>
      <sz val="12"/>
      <color indexed="1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1D0E8E"/>
      <name val="Calibri"/>
      <family val="2"/>
    </font>
    <font>
      <i/>
      <sz val="10"/>
      <color rgb="FF1D0E8E"/>
      <name val="Calibri"/>
      <family val="2"/>
    </font>
    <font>
      <sz val="12"/>
      <color rgb="FF1D0E8E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1D3261"/>
      </top>
      <bottom style="thin">
        <color rgb="FF1D3261"/>
      </bottom>
    </border>
    <border>
      <left style="thin">
        <color rgb="FF1D3261"/>
      </left>
      <right>
        <color indexed="63"/>
      </right>
      <top style="thin">
        <color rgb="FF1D3261"/>
      </top>
      <bottom style="thin">
        <color rgb="FF1D3261"/>
      </bottom>
    </border>
    <border>
      <left>
        <color indexed="63"/>
      </left>
      <right style="thin">
        <color rgb="FF1D3261"/>
      </right>
      <top style="thin">
        <color rgb="FF1D3261"/>
      </top>
      <bottom style="thin">
        <color rgb="FF1D3261"/>
      </bottom>
    </border>
    <border>
      <left style="thin">
        <color rgb="FF1D32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D3261"/>
      </right>
      <top>
        <color indexed="63"/>
      </top>
      <bottom>
        <color indexed="63"/>
      </bottom>
    </border>
    <border>
      <left style="thin">
        <color rgb="FF1D3261"/>
      </left>
      <right>
        <color indexed="63"/>
      </right>
      <top>
        <color indexed="63"/>
      </top>
      <bottom style="thin">
        <color rgb="FF1D3261"/>
      </bottom>
    </border>
    <border>
      <left>
        <color indexed="63"/>
      </left>
      <right style="thin">
        <color rgb="FF1D3261"/>
      </right>
      <top>
        <color indexed="63"/>
      </top>
      <bottom style="thin">
        <color rgb="FF1D3261"/>
      </bottom>
    </border>
    <border>
      <left/>
      <right/>
      <top/>
      <bottom style="thin">
        <color rgb="FF1D3261"/>
      </bottom>
    </border>
    <border>
      <left style="thin">
        <color rgb="FF1D3261"/>
      </left>
      <right style="thin">
        <color rgb="FF1D3261"/>
      </right>
      <top style="thin">
        <color rgb="FF1D3261"/>
      </top>
      <bottom style="thin">
        <color rgb="FF1D3261"/>
      </bottom>
    </border>
    <border>
      <left style="thin">
        <color rgb="FF1D3261"/>
      </left>
      <right style="thin">
        <color rgb="FF1D3261"/>
      </right>
      <top>
        <color indexed="63"/>
      </top>
      <bottom>
        <color indexed="63"/>
      </bottom>
    </border>
    <border>
      <left style="thin">
        <color rgb="FF1D3261"/>
      </left>
      <right style="thin">
        <color rgb="FF1D3261"/>
      </right>
      <top>
        <color indexed="63"/>
      </top>
      <bottom style="thin">
        <color rgb="FF1D3261"/>
      </bottom>
    </border>
    <border>
      <left>
        <color indexed="63"/>
      </left>
      <right>
        <color indexed="63"/>
      </right>
      <top style="thin">
        <color rgb="FF1D3261"/>
      </top>
      <bottom>
        <color indexed="63"/>
      </bottom>
    </border>
    <border>
      <left style="thin">
        <color rgb="FF1D3261"/>
      </left>
      <right>
        <color indexed="63"/>
      </right>
      <top style="thin">
        <color rgb="FF1D3261"/>
      </top>
      <bottom>
        <color indexed="63"/>
      </bottom>
    </border>
    <border>
      <left>
        <color indexed="63"/>
      </left>
      <right style="thin">
        <color rgb="FF1D3261"/>
      </right>
      <top style="thin">
        <color rgb="FF1D3261"/>
      </top>
      <bottom>
        <color indexed="63"/>
      </bottom>
    </border>
    <border>
      <left style="thin">
        <color rgb="FF1D3261"/>
      </left>
      <right style="thin">
        <color rgb="FF1D3261"/>
      </right>
      <top style="thin">
        <color rgb="FF1D3261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55" applyFont="1" applyBorder="1">
      <alignment/>
      <protection/>
    </xf>
    <xf numFmtId="0" fontId="48" fillId="0" borderId="0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2" fillId="0" borderId="0" xfId="55" applyFont="1" applyBorder="1" applyAlignment="1">
      <alignment horizontal="center"/>
      <protection/>
    </xf>
    <xf numFmtId="9" fontId="48" fillId="0" borderId="0" xfId="55" applyNumberFormat="1" applyFont="1" applyBorder="1" applyAlignment="1">
      <alignment horizontal="center"/>
      <protection/>
    </xf>
    <xf numFmtId="0" fontId="48" fillId="0" borderId="0" xfId="55" applyFont="1" applyFill="1" applyBorder="1" applyAlignment="1">
      <alignment horizontal="center"/>
      <protection/>
    </xf>
    <xf numFmtId="3" fontId="22" fillId="0" borderId="0" xfId="55" applyNumberFormat="1" applyFont="1" applyBorder="1" applyAlignment="1">
      <alignment horizontal="center"/>
      <protection/>
    </xf>
    <xf numFmtId="9" fontId="22" fillId="0" borderId="0" xfId="55" applyNumberFormat="1" applyFont="1" applyBorder="1" applyAlignment="1">
      <alignment horizontal="center"/>
      <protection/>
    </xf>
    <xf numFmtId="0" fontId="23" fillId="0" borderId="0" xfId="55" applyFont="1" applyBorder="1">
      <alignment/>
      <protection/>
    </xf>
    <xf numFmtId="0" fontId="23" fillId="0" borderId="0" xfId="55" applyFont="1" applyBorder="1" applyAlignment="1">
      <alignment horizontal="center"/>
      <protection/>
    </xf>
    <xf numFmtId="0" fontId="49" fillId="0" borderId="0" xfId="55" applyFont="1" applyBorder="1">
      <alignment/>
      <protection/>
    </xf>
    <xf numFmtId="0" fontId="50" fillId="0" borderId="0" xfId="55" applyFont="1" applyBorder="1" applyAlignment="1">
      <alignment horizontal="center"/>
      <protection/>
    </xf>
    <xf numFmtId="0" fontId="50" fillId="0" borderId="0" xfId="55" applyFont="1" applyBorder="1">
      <alignment/>
      <protection/>
    </xf>
    <xf numFmtId="0" fontId="22" fillId="0" borderId="0" xfId="55" applyFont="1" applyFill="1" applyBorder="1" applyAlignment="1">
      <alignment horizontal="center"/>
      <protection/>
    </xf>
    <xf numFmtId="0" fontId="26" fillId="33" borderId="10" xfId="55" applyFont="1" applyFill="1" applyBorder="1" applyAlignment="1">
      <alignment horizontal="right"/>
      <protection/>
    </xf>
    <xf numFmtId="0" fontId="26" fillId="0" borderId="0" xfId="55" applyFont="1" applyFill="1" applyBorder="1" applyAlignment="1">
      <alignment horizontal="right"/>
      <protection/>
    </xf>
    <xf numFmtId="0" fontId="22" fillId="0" borderId="0" xfId="55" applyFont="1" applyBorder="1" applyAlignment="1">
      <alignment horizontal="right"/>
      <protection/>
    </xf>
    <xf numFmtId="0" fontId="22" fillId="0" borderId="0" xfId="55" applyFont="1" applyFill="1" applyBorder="1" applyAlignment="1">
      <alignment horizontal="right"/>
      <protection/>
    </xf>
    <xf numFmtId="0" fontId="47" fillId="0" borderId="0" xfId="0" applyFont="1" applyAlignment="1">
      <alignment horizontal="right"/>
    </xf>
    <xf numFmtId="0" fontId="26" fillId="0" borderId="0" xfId="55" applyFont="1" applyFill="1" applyBorder="1" applyAlignment="1">
      <alignment horizontal="center"/>
      <protection/>
    </xf>
    <xf numFmtId="0" fontId="27" fillId="0" borderId="0" xfId="55" applyFont="1" applyBorder="1">
      <alignment/>
      <protection/>
    </xf>
    <xf numFmtId="0" fontId="26" fillId="33" borderId="10" xfId="55" applyFont="1" applyFill="1" applyBorder="1" applyAlignment="1">
      <alignment horizontal="center"/>
      <protection/>
    </xf>
    <xf numFmtId="0" fontId="22" fillId="0" borderId="0" xfId="55" applyNumberFormat="1" applyFont="1" applyBorder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48" fillId="0" borderId="0" xfId="55" applyFont="1" applyBorder="1" applyAlignment="1">
      <alignment/>
      <protection/>
    </xf>
    <xf numFmtId="0" fontId="26" fillId="33" borderId="11" xfId="55" applyFont="1" applyFill="1" applyBorder="1" applyAlignment="1">
      <alignment horizontal="right"/>
      <protection/>
    </xf>
    <xf numFmtId="9" fontId="26" fillId="33" borderId="12" xfId="55" applyNumberFormat="1" applyFont="1" applyFill="1" applyBorder="1" applyAlignment="1">
      <alignment horizontal="right"/>
      <protection/>
    </xf>
    <xf numFmtId="0" fontId="22" fillId="0" borderId="13" xfId="55" applyFont="1" applyBorder="1" applyAlignment="1">
      <alignment horizontal="right"/>
      <protection/>
    </xf>
    <xf numFmtId="9" fontId="22" fillId="0" borderId="14" xfId="55" applyNumberFormat="1" applyFont="1" applyBorder="1" applyAlignment="1">
      <alignment horizontal="right"/>
      <protection/>
    </xf>
    <xf numFmtId="0" fontId="51" fillId="34" borderId="15" xfId="55" applyFont="1" applyFill="1" applyBorder="1" applyAlignment="1">
      <alignment horizontal="right"/>
      <protection/>
    </xf>
    <xf numFmtId="9" fontId="51" fillId="34" borderId="16" xfId="55" applyNumberFormat="1" applyFont="1" applyFill="1" applyBorder="1" applyAlignment="1">
      <alignment horizontal="right"/>
      <protection/>
    </xf>
    <xf numFmtId="3" fontId="51" fillId="34" borderId="15" xfId="55" applyNumberFormat="1" applyFont="1" applyFill="1" applyBorder="1" applyAlignment="1">
      <alignment horizontal="right"/>
      <protection/>
    </xf>
    <xf numFmtId="3" fontId="51" fillId="34" borderId="17" xfId="55" applyNumberFormat="1" applyFont="1" applyFill="1" applyBorder="1" applyAlignment="1">
      <alignment horizontal="right"/>
      <protection/>
    </xf>
    <xf numFmtId="0" fontId="26" fillId="33" borderId="18" xfId="55" applyFont="1" applyFill="1" applyBorder="1">
      <alignment/>
      <protection/>
    </xf>
    <xf numFmtId="0" fontId="22" fillId="0" borderId="19" xfId="55" applyFont="1" applyBorder="1" applyAlignment="1">
      <alignment horizontal="left" indent="1"/>
      <protection/>
    </xf>
    <xf numFmtId="0" fontId="51" fillId="34" borderId="20" xfId="55" applyFont="1" applyFill="1" applyBorder="1">
      <alignment/>
      <protection/>
    </xf>
    <xf numFmtId="0" fontId="26" fillId="33" borderId="11" xfId="55" applyFont="1" applyFill="1" applyBorder="1">
      <alignment/>
      <protection/>
    </xf>
    <xf numFmtId="0" fontId="51" fillId="34" borderId="15" xfId="55" applyFont="1" applyFill="1" applyBorder="1">
      <alignment/>
      <protection/>
    </xf>
    <xf numFmtId="0" fontId="51" fillId="34" borderId="20" xfId="55" applyFont="1" applyFill="1" applyBorder="1" applyAlignment="1">
      <alignment horizontal="right"/>
      <protection/>
    </xf>
    <xf numFmtId="0" fontId="51" fillId="34" borderId="21" xfId="55" applyFont="1" applyFill="1" applyBorder="1" applyAlignment="1">
      <alignment horizontal="center"/>
      <protection/>
    </xf>
    <xf numFmtId="0" fontId="26" fillId="33" borderId="11" xfId="55" applyFont="1" applyFill="1" applyBorder="1" applyAlignment="1">
      <alignment horizontal="center"/>
      <protection/>
    </xf>
    <xf numFmtId="9" fontId="26" fillId="33" borderId="12" xfId="55" applyNumberFormat="1" applyFont="1" applyFill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9" fontId="22" fillId="0" borderId="14" xfId="55" applyNumberFormat="1" applyFont="1" applyBorder="1" applyAlignment="1">
      <alignment horizontal="center"/>
      <protection/>
    </xf>
    <xf numFmtId="0" fontId="22" fillId="0" borderId="13" xfId="55" applyFont="1" applyFill="1" applyBorder="1" applyAlignment="1">
      <alignment horizontal="center"/>
      <protection/>
    </xf>
    <xf numFmtId="3" fontId="51" fillId="34" borderId="15" xfId="55" applyNumberFormat="1" applyFont="1" applyFill="1" applyBorder="1" applyAlignment="1">
      <alignment horizontal="center"/>
      <protection/>
    </xf>
    <xf numFmtId="3" fontId="51" fillId="34" borderId="17" xfId="55" applyNumberFormat="1" applyFont="1" applyFill="1" applyBorder="1" applyAlignment="1">
      <alignment horizontal="center"/>
      <protection/>
    </xf>
    <xf numFmtId="9" fontId="51" fillId="34" borderId="16" xfId="55" applyNumberFormat="1" applyFont="1" applyFill="1" applyBorder="1" applyAlignment="1">
      <alignment horizontal="center"/>
      <protection/>
    </xf>
    <xf numFmtId="0" fontId="22" fillId="0" borderId="19" xfId="55" applyFont="1" applyBorder="1">
      <alignment/>
      <protection/>
    </xf>
    <xf numFmtId="0" fontId="22" fillId="0" borderId="19" xfId="55" applyFont="1" applyBorder="1" applyAlignment="1">
      <alignment horizontal="left" wrapText="1" indent="1"/>
      <protection/>
    </xf>
    <xf numFmtId="0" fontId="23" fillId="0" borderId="19" xfId="55" applyFont="1" applyFill="1" applyBorder="1">
      <alignment/>
      <protection/>
    </xf>
    <xf numFmtId="0" fontId="51" fillId="34" borderId="0" xfId="55" applyFont="1" applyFill="1" applyBorder="1" applyAlignment="1">
      <alignment horizontal="center"/>
      <protection/>
    </xf>
    <xf numFmtId="0" fontId="51" fillId="35" borderId="0" xfId="55" applyFont="1" applyFill="1" applyBorder="1" applyAlignment="1">
      <alignment horizontal="center"/>
      <protection/>
    </xf>
    <xf numFmtId="3" fontId="22" fillId="0" borderId="13" xfId="55" applyNumberFormat="1" applyFont="1" applyBorder="1" applyAlignment="1">
      <alignment horizontal="center"/>
      <protection/>
    </xf>
    <xf numFmtId="0" fontId="22" fillId="0" borderId="22" xfId="55" applyFont="1" applyBorder="1">
      <alignment/>
      <protection/>
    </xf>
    <xf numFmtId="3" fontId="22" fillId="0" borderId="22" xfId="55" applyNumberFormat="1" applyFont="1" applyBorder="1" applyAlignment="1">
      <alignment horizontal="center"/>
      <protection/>
    </xf>
    <xf numFmtId="3" fontId="22" fillId="0" borderId="21" xfId="55" applyNumberFormat="1" applyFont="1" applyBorder="1" applyAlignment="1">
      <alignment horizontal="center"/>
      <protection/>
    </xf>
    <xf numFmtId="9" fontId="22" fillId="0" borderId="23" xfId="55" applyNumberFormat="1" applyFont="1" applyBorder="1" applyAlignment="1">
      <alignment horizontal="center"/>
      <protection/>
    </xf>
    <xf numFmtId="0" fontId="22" fillId="0" borderId="13" xfId="55" applyFont="1" applyBorder="1">
      <alignment/>
      <protection/>
    </xf>
    <xf numFmtId="0" fontId="22" fillId="0" borderId="24" xfId="55" applyFont="1" applyBorder="1">
      <alignment/>
      <protection/>
    </xf>
    <xf numFmtId="0" fontId="51" fillId="34" borderId="15" xfId="55" applyFont="1" applyFill="1" applyBorder="1" applyAlignment="1">
      <alignment horizontal="center"/>
      <protection/>
    </xf>
    <xf numFmtId="0" fontId="52" fillId="34" borderId="0" xfId="55" applyFont="1" applyFill="1" applyBorder="1" applyAlignment="1">
      <alignment horizontal="center"/>
      <protection/>
    </xf>
    <xf numFmtId="0" fontId="51" fillId="34" borderId="0" xfId="55" applyFont="1" applyFill="1" applyBorder="1" applyAlignment="1">
      <alignment horizontal="center"/>
      <protection/>
    </xf>
    <xf numFmtId="0" fontId="51" fillId="34" borderId="17" xfId="55" applyFont="1" applyFill="1" applyBorder="1" applyAlignment="1">
      <alignment horizontal="center"/>
      <protection/>
    </xf>
    <xf numFmtId="0" fontId="51" fillId="34" borderId="22" xfId="55" applyFont="1" applyFill="1" applyBorder="1" applyAlignment="1">
      <alignment horizontal="center" wrapText="1"/>
      <protection/>
    </xf>
    <xf numFmtId="0" fontId="51" fillId="34" borderId="13" xfId="55" applyFont="1" applyFill="1" applyBorder="1" applyAlignment="1">
      <alignment horizontal="center" wrapText="1"/>
      <protection/>
    </xf>
    <xf numFmtId="9" fontId="51" fillId="34" borderId="23" xfId="55" applyNumberFormat="1" applyFont="1" applyFill="1" applyBorder="1" applyAlignment="1">
      <alignment horizontal="center" wrapText="1"/>
      <protection/>
    </xf>
    <xf numFmtId="0" fontId="51" fillId="34" borderId="14" xfId="55" applyFont="1" applyFill="1" applyBorder="1" applyAlignment="1">
      <alignment horizontal="center" wrapText="1"/>
      <protection/>
    </xf>
    <xf numFmtId="0" fontId="51" fillId="34" borderId="21" xfId="55" applyFont="1" applyFill="1" applyBorder="1" applyAlignment="1">
      <alignment horizontal="center"/>
      <protection/>
    </xf>
    <xf numFmtId="0" fontId="51" fillId="35" borderId="0" xfId="55" applyFont="1" applyFill="1" applyBorder="1" applyAlignment="1">
      <alignment horizontal="center"/>
      <protection/>
    </xf>
    <xf numFmtId="0" fontId="51" fillId="34" borderId="22" xfId="55" applyFont="1" applyFill="1" applyBorder="1" applyAlignment="1">
      <alignment horizontal="center"/>
      <protection/>
    </xf>
    <xf numFmtId="0" fontId="51" fillId="35" borderId="17" xfId="55" applyFont="1" applyFill="1" applyBorder="1" applyAlignment="1">
      <alignment horizontal="center"/>
      <protection/>
    </xf>
    <xf numFmtId="0" fontId="51" fillId="35" borderId="1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D0E8E"/>
  </sheetPr>
  <dimension ref="A1:IP102"/>
  <sheetViews>
    <sheetView tabSelected="1" zoomScaleSheetLayoutView="100" zoomScalePageLayoutView="0" workbookViewId="0" topLeftCell="A1">
      <selection activeCell="T98" sqref="T98"/>
    </sheetView>
  </sheetViews>
  <sheetFormatPr defaultColWidth="9.140625" defaultRowHeight="15"/>
  <cols>
    <col min="1" max="1" width="32.00390625" style="5" customWidth="1"/>
    <col min="2" max="6" width="5.421875" style="6" bestFit="1" customWidth="1"/>
    <col min="7" max="7" width="5.421875" style="6" hidden="1" customWidth="1"/>
    <col min="8" max="8" width="7.28125" style="6" customWidth="1"/>
    <col min="9" max="9" width="7.28125" style="10" customWidth="1"/>
    <col min="10" max="10" width="2.8515625" style="16" customWidth="1"/>
    <col min="11" max="11" width="5.421875" style="6" bestFit="1" customWidth="1"/>
    <col min="12" max="14" width="5.421875" style="16" bestFit="1" customWidth="1"/>
    <col min="15" max="15" width="5.421875" style="6" bestFit="1" customWidth="1"/>
    <col min="16" max="16" width="5.421875" style="6" hidden="1" customWidth="1"/>
    <col min="17" max="18" width="7.28125" style="6" customWidth="1"/>
    <col min="19" max="16384" width="9.140625" style="5" customWidth="1"/>
  </cols>
  <sheetData>
    <row r="1" spans="1:18" s="23" customFormat="1" ht="15.7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23" customFormat="1" ht="15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7" ht="12.75">
      <c r="A3" s="5" t="s">
        <v>54</v>
      </c>
      <c r="F3" s="6" t="s">
        <v>54</v>
      </c>
      <c r="G3" s="6" t="s">
        <v>54</v>
      </c>
    </row>
    <row r="4" spans="1:18" ht="12.75" customHeight="1">
      <c r="A4" s="5" t="s">
        <v>54</v>
      </c>
      <c r="B4" s="72" t="s">
        <v>55</v>
      </c>
      <c r="C4" s="72"/>
      <c r="D4" s="72"/>
      <c r="E4" s="72"/>
      <c r="F4" s="72"/>
      <c r="G4" s="72"/>
      <c r="H4" s="72"/>
      <c r="I4" s="75"/>
      <c r="K4" s="72" t="s">
        <v>56</v>
      </c>
      <c r="L4" s="72"/>
      <c r="M4" s="72"/>
      <c r="N4" s="72"/>
      <c r="O4" s="72"/>
      <c r="P4" s="72"/>
      <c r="Q4" s="72"/>
      <c r="R4" s="75"/>
    </row>
    <row r="5" spans="2:18" ht="12" customHeight="1">
      <c r="B5" s="54"/>
      <c r="C5" s="65">
        <v>2011</v>
      </c>
      <c r="D5" s="65">
        <v>2010</v>
      </c>
      <c r="E5" s="65">
        <v>2009</v>
      </c>
      <c r="F5" s="65">
        <v>2008</v>
      </c>
      <c r="G5" s="65">
        <v>2007</v>
      </c>
      <c r="H5" s="67" t="s">
        <v>34</v>
      </c>
      <c r="I5" s="69" t="s">
        <v>57</v>
      </c>
      <c r="J5" s="22"/>
      <c r="K5" s="54"/>
      <c r="L5" s="65">
        <v>2011</v>
      </c>
      <c r="M5" s="65">
        <v>2010</v>
      </c>
      <c r="N5" s="65">
        <v>2009</v>
      </c>
      <c r="O5" s="65">
        <v>2008</v>
      </c>
      <c r="P5" s="65">
        <v>2007</v>
      </c>
      <c r="Q5" s="67" t="s">
        <v>34</v>
      </c>
      <c r="R5" s="69" t="s">
        <v>148</v>
      </c>
    </row>
    <row r="6" spans="2:18" ht="12.75">
      <c r="B6" s="54">
        <v>2012</v>
      </c>
      <c r="C6" s="66"/>
      <c r="D6" s="66"/>
      <c r="E6" s="66"/>
      <c r="F6" s="66"/>
      <c r="G6" s="66"/>
      <c r="H6" s="68"/>
      <c r="I6" s="70"/>
      <c r="J6" s="22"/>
      <c r="K6" s="54">
        <v>2012</v>
      </c>
      <c r="L6" s="66"/>
      <c r="M6" s="66"/>
      <c r="N6" s="66"/>
      <c r="O6" s="66"/>
      <c r="P6" s="66"/>
      <c r="Q6" s="68"/>
      <c r="R6" s="70"/>
    </row>
    <row r="7" spans="1:18" ht="12.75">
      <c r="A7" s="36" t="s">
        <v>58</v>
      </c>
      <c r="B7" s="43">
        <f>SUM(B8:B10)</f>
        <v>122</v>
      </c>
      <c r="C7" s="24">
        <f>SUM(C8:C10)</f>
        <v>127</v>
      </c>
      <c r="D7" s="24">
        <f>SUM(D8:D10)</f>
        <v>128</v>
      </c>
      <c r="E7" s="24">
        <f>SUM(E8:E10)</f>
        <v>124</v>
      </c>
      <c r="F7" s="24">
        <v>101</v>
      </c>
      <c r="G7" s="24">
        <f>SUM(G8:G10)</f>
        <v>100</v>
      </c>
      <c r="H7" s="43">
        <f>B7-F7</f>
        <v>21</v>
      </c>
      <c r="I7" s="44">
        <f>IF(F7=0,"na",H7/F7)</f>
        <v>0.2079207920792079</v>
      </c>
      <c r="J7" s="22"/>
      <c r="K7" s="43">
        <f>SUM(K8:K10)</f>
        <v>110</v>
      </c>
      <c r="L7" s="24">
        <f>SUM(L8:L10)</f>
        <v>114</v>
      </c>
      <c r="M7" s="24">
        <f>SUM(M8:M10)</f>
        <v>116</v>
      </c>
      <c r="N7" s="24">
        <f>SUM(N8:N10)</f>
        <v>116</v>
      </c>
      <c r="O7" s="24">
        <v>89</v>
      </c>
      <c r="P7" s="24">
        <f>SUM(P8:P10)</f>
        <v>90</v>
      </c>
      <c r="Q7" s="43">
        <f>K7-O7</f>
        <v>21</v>
      </c>
      <c r="R7" s="44">
        <f>IF(O7=0,"na",Q7/O7)</f>
        <v>0.23595505617977527</v>
      </c>
    </row>
    <row r="8" spans="1:18" ht="12.75">
      <c r="A8" s="37" t="s">
        <v>59</v>
      </c>
      <c r="B8" s="45">
        <v>91</v>
      </c>
      <c r="C8" s="25">
        <v>87</v>
      </c>
      <c r="D8" s="6">
        <v>89</v>
      </c>
      <c r="E8" s="6">
        <v>86</v>
      </c>
      <c r="F8" s="6">
        <v>70</v>
      </c>
      <c r="G8" s="6">
        <v>64</v>
      </c>
      <c r="H8" s="45">
        <f aca="true" t="shared" si="0" ref="H8:H64">B8-F8</f>
        <v>21</v>
      </c>
      <c r="I8" s="46">
        <f aca="true" t="shared" si="1" ref="I8:I64">IF(F8=0,"na",H8/F8)</f>
        <v>0.3</v>
      </c>
      <c r="K8" s="45">
        <v>79</v>
      </c>
      <c r="L8" s="25">
        <v>74</v>
      </c>
      <c r="M8" s="25">
        <v>78</v>
      </c>
      <c r="N8" s="25">
        <v>78</v>
      </c>
      <c r="O8" s="25">
        <v>58</v>
      </c>
      <c r="P8" s="25">
        <v>55</v>
      </c>
      <c r="Q8" s="45">
        <f aca="true" t="shared" si="2" ref="Q8:Q64">K8-O8</f>
        <v>21</v>
      </c>
      <c r="R8" s="46">
        <f aca="true" t="shared" si="3" ref="R8:R64">IF(O8=0,"na",Q8/O8)</f>
        <v>0.3620689655172414</v>
      </c>
    </row>
    <row r="9" spans="1:18" ht="12.75">
      <c r="A9" s="37" t="s">
        <v>60</v>
      </c>
      <c r="B9" s="45">
        <v>16</v>
      </c>
      <c r="C9" s="25">
        <v>22</v>
      </c>
      <c r="D9" s="6">
        <v>22</v>
      </c>
      <c r="E9" s="6">
        <v>23</v>
      </c>
      <c r="F9" s="6">
        <v>15</v>
      </c>
      <c r="G9" s="6">
        <v>19</v>
      </c>
      <c r="H9" s="45">
        <f t="shared" si="0"/>
        <v>1</v>
      </c>
      <c r="I9" s="46">
        <f t="shared" si="1"/>
        <v>0.06666666666666667</v>
      </c>
      <c r="K9" s="45">
        <v>16</v>
      </c>
      <c r="L9" s="25">
        <v>22</v>
      </c>
      <c r="M9" s="25">
        <v>21</v>
      </c>
      <c r="N9" s="25">
        <v>23</v>
      </c>
      <c r="O9" s="25">
        <v>15</v>
      </c>
      <c r="P9" s="25">
        <v>19</v>
      </c>
      <c r="Q9" s="45">
        <f t="shared" si="2"/>
        <v>1</v>
      </c>
      <c r="R9" s="46">
        <f t="shared" si="3"/>
        <v>0.06666666666666667</v>
      </c>
    </row>
    <row r="10" spans="1:18" ht="12.75">
      <c r="A10" s="37" t="s">
        <v>3</v>
      </c>
      <c r="B10" s="45">
        <v>15</v>
      </c>
      <c r="C10" s="25">
        <v>18</v>
      </c>
      <c r="D10" s="6">
        <v>17</v>
      </c>
      <c r="E10" s="6">
        <v>15</v>
      </c>
      <c r="F10" s="6">
        <v>16</v>
      </c>
      <c r="G10" s="6">
        <v>17</v>
      </c>
      <c r="H10" s="45">
        <f t="shared" si="0"/>
        <v>-1</v>
      </c>
      <c r="I10" s="46">
        <f t="shared" si="1"/>
        <v>-0.0625</v>
      </c>
      <c r="K10" s="45">
        <v>15</v>
      </c>
      <c r="L10" s="25">
        <v>18</v>
      </c>
      <c r="M10" s="25">
        <v>17</v>
      </c>
      <c r="N10" s="25">
        <v>15</v>
      </c>
      <c r="O10" s="25">
        <v>16</v>
      </c>
      <c r="P10" s="25">
        <v>16</v>
      </c>
      <c r="Q10" s="45">
        <f t="shared" si="2"/>
        <v>-1</v>
      </c>
      <c r="R10" s="46">
        <f t="shared" si="3"/>
        <v>-0.0625</v>
      </c>
    </row>
    <row r="11" spans="1:18" ht="12.75">
      <c r="A11" s="36" t="s">
        <v>38</v>
      </c>
      <c r="B11" s="43">
        <f>SUM(B12:B19)</f>
        <v>236</v>
      </c>
      <c r="C11" s="24">
        <f>SUM(C12:C19)</f>
        <v>220</v>
      </c>
      <c r="D11" s="24">
        <f>SUM(D12:D19)</f>
        <v>221</v>
      </c>
      <c r="E11" s="24">
        <f>SUM(E12:E19)</f>
        <v>188</v>
      </c>
      <c r="F11" s="24">
        <v>119</v>
      </c>
      <c r="G11" s="24">
        <f>SUM(G12:G19)</f>
        <v>72</v>
      </c>
      <c r="H11" s="43">
        <f t="shared" si="0"/>
        <v>117</v>
      </c>
      <c r="I11" s="44">
        <f t="shared" si="1"/>
        <v>0.9831932773109243</v>
      </c>
      <c r="J11" s="22"/>
      <c r="K11" s="43">
        <f>SUM(K12:K19)</f>
        <v>221</v>
      </c>
      <c r="L11" s="24">
        <f>SUM(L12:L19)</f>
        <v>220</v>
      </c>
      <c r="M11" s="24">
        <f>SUM(M12:M19)</f>
        <v>220</v>
      </c>
      <c r="N11" s="24">
        <f>SUM(N12:N19)</f>
        <v>188</v>
      </c>
      <c r="O11" s="24">
        <v>119</v>
      </c>
      <c r="P11" s="24">
        <f>SUM(P12:P19)</f>
        <v>72</v>
      </c>
      <c r="Q11" s="43">
        <f t="shared" si="2"/>
        <v>102</v>
      </c>
      <c r="R11" s="44">
        <f t="shared" si="3"/>
        <v>0.8571428571428571</v>
      </c>
    </row>
    <row r="12" spans="1:18" ht="12.75">
      <c r="A12" s="37" t="s">
        <v>61</v>
      </c>
      <c r="B12" s="45">
        <v>12</v>
      </c>
      <c r="C12" s="25">
        <v>14</v>
      </c>
      <c r="D12" s="6">
        <v>13</v>
      </c>
      <c r="E12" s="6">
        <v>6</v>
      </c>
      <c r="F12" s="6">
        <v>5</v>
      </c>
      <c r="G12" s="6">
        <v>6</v>
      </c>
      <c r="H12" s="45">
        <f t="shared" si="0"/>
        <v>7</v>
      </c>
      <c r="I12" s="46">
        <f t="shared" si="1"/>
        <v>1.4</v>
      </c>
      <c r="K12" s="45">
        <v>12</v>
      </c>
      <c r="L12" s="25">
        <v>14</v>
      </c>
      <c r="M12" s="25">
        <v>13</v>
      </c>
      <c r="N12" s="25">
        <v>6</v>
      </c>
      <c r="O12" s="25">
        <v>5</v>
      </c>
      <c r="P12" s="25">
        <v>6</v>
      </c>
      <c r="Q12" s="45">
        <f t="shared" si="2"/>
        <v>7</v>
      </c>
      <c r="R12" s="46">
        <f t="shared" si="3"/>
        <v>1.4</v>
      </c>
    </row>
    <row r="13" spans="1:18" ht="12.75">
      <c r="A13" s="37" t="s">
        <v>62</v>
      </c>
      <c r="B13" s="45">
        <v>60</v>
      </c>
      <c r="C13" s="25">
        <v>41</v>
      </c>
      <c r="D13" s="6">
        <v>38</v>
      </c>
      <c r="E13" s="6">
        <v>36</v>
      </c>
      <c r="F13" s="6">
        <v>16</v>
      </c>
      <c r="G13" s="6">
        <v>0</v>
      </c>
      <c r="H13" s="45">
        <f t="shared" si="0"/>
        <v>44</v>
      </c>
      <c r="I13" s="46">
        <f t="shared" si="1"/>
        <v>2.75</v>
      </c>
      <c r="K13" s="45">
        <v>45</v>
      </c>
      <c r="L13" s="25">
        <v>41</v>
      </c>
      <c r="M13" s="25">
        <v>38</v>
      </c>
      <c r="N13" s="25">
        <v>36</v>
      </c>
      <c r="O13" s="25">
        <v>16</v>
      </c>
      <c r="P13" s="25">
        <v>0</v>
      </c>
      <c r="Q13" s="45">
        <f t="shared" si="2"/>
        <v>29</v>
      </c>
      <c r="R13" s="46">
        <f t="shared" si="3"/>
        <v>1.8125</v>
      </c>
    </row>
    <row r="14" spans="1:18" ht="25.5" customHeight="1">
      <c r="A14" s="52" t="s">
        <v>63</v>
      </c>
      <c r="B14" s="45">
        <v>56</v>
      </c>
      <c r="C14" s="25">
        <v>52</v>
      </c>
      <c r="D14" s="6">
        <v>52</v>
      </c>
      <c r="E14" s="6">
        <v>46</v>
      </c>
      <c r="F14" s="6">
        <v>44</v>
      </c>
      <c r="G14" s="6">
        <v>41</v>
      </c>
      <c r="H14" s="45">
        <f t="shared" si="0"/>
        <v>12</v>
      </c>
      <c r="I14" s="46">
        <f t="shared" si="1"/>
        <v>0.2727272727272727</v>
      </c>
      <c r="K14" s="45">
        <v>56</v>
      </c>
      <c r="L14" s="25">
        <v>52</v>
      </c>
      <c r="M14" s="25">
        <v>52</v>
      </c>
      <c r="N14" s="25">
        <v>46</v>
      </c>
      <c r="O14" s="25">
        <v>44</v>
      </c>
      <c r="P14" s="25">
        <v>41</v>
      </c>
      <c r="Q14" s="45">
        <f t="shared" si="2"/>
        <v>12</v>
      </c>
      <c r="R14" s="46">
        <f t="shared" si="3"/>
        <v>0.2727272727272727</v>
      </c>
    </row>
    <row r="15" spans="1:18" ht="12.75">
      <c r="A15" s="37" t="s">
        <v>64</v>
      </c>
      <c r="B15" s="45">
        <v>13</v>
      </c>
      <c r="C15" s="25">
        <v>14</v>
      </c>
      <c r="D15" s="6">
        <v>15</v>
      </c>
      <c r="E15" s="6">
        <v>15</v>
      </c>
      <c r="F15" s="6">
        <v>12</v>
      </c>
      <c r="G15" s="6">
        <v>9</v>
      </c>
      <c r="H15" s="45">
        <f t="shared" si="0"/>
        <v>1</v>
      </c>
      <c r="I15" s="46">
        <f t="shared" si="1"/>
        <v>0.08333333333333333</v>
      </c>
      <c r="K15" s="45">
        <v>13</v>
      </c>
      <c r="L15" s="25">
        <v>14</v>
      </c>
      <c r="M15" s="25">
        <v>14</v>
      </c>
      <c r="N15" s="25">
        <v>15</v>
      </c>
      <c r="O15" s="25">
        <v>12</v>
      </c>
      <c r="P15" s="25">
        <v>9</v>
      </c>
      <c r="Q15" s="45">
        <f t="shared" si="2"/>
        <v>1</v>
      </c>
      <c r="R15" s="46">
        <f t="shared" si="3"/>
        <v>0.08333333333333333</v>
      </c>
    </row>
    <row r="16" spans="1:18" ht="12.75">
      <c r="A16" s="37" t="s">
        <v>65</v>
      </c>
      <c r="B16" s="45">
        <v>22</v>
      </c>
      <c r="C16" s="25">
        <v>24</v>
      </c>
      <c r="D16" s="6">
        <v>25</v>
      </c>
      <c r="E16" s="6">
        <v>13</v>
      </c>
      <c r="F16" s="6">
        <v>9</v>
      </c>
      <c r="G16" s="6">
        <v>8</v>
      </c>
      <c r="H16" s="45">
        <f t="shared" si="0"/>
        <v>13</v>
      </c>
      <c r="I16" s="46">
        <f t="shared" si="1"/>
        <v>1.4444444444444444</v>
      </c>
      <c r="K16" s="45">
        <v>22</v>
      </c>
      <c r="L16" s="25">
        <v>24</v>
      </c>
      <c r="M16" s="25">
        <v>25</v>
      </c>
      <c r="N16" s="25">
        <v>13</v>
      </c>
      <c r="O16" s="25">
        <v>9</v>
      </c>
      <c r="P16" s="25">
        <v>8</v>
      </c>
      <c r="Q16" s="45">
        <f t="shared" si="2"/>
        <v>13</v>
      </c>
      <c r="R16" s="46">
        <f t="shared" si="3"/>
        <v>1.4444444444444444</v>
      </c>
    </row>
    <row r="17" spans="1:18" ht="12.75">
      <c r="A17" s="37" t="s">
        <v>66</v>
      </c>
      <c r="B17" s="45">
        <v>24</v>
      </c>
      <c r="C17" s="25">
        <v>25</v>
      </c>
      <c r="D17" s="6">
        <v>25</v>
      </c>
      <c r="E17" s="6">
        <v>21</v>
      </c>
      <c r="F17" s="6">
        <v>9</v>
      </c>
      <c r="G17" s="6">
        <v>0</v>
      </c>
      <c r="H17" s="45">
        <f t="shared" si="0"/>
        <v>15</v>
      </c>
      <c r="I17" s="46">
        <f t="shared" si="1"/>
        <v>1.6666666666666667</v>
      </c>
      <c r="K17" s="45">
        <v>24</v>
      </c>
      <c r="L17" s="25">
        <v>25</v>
      </c>
      <c r="M17" s="25">
        <v>25</v>
      </c>
      <c r="N17" s="25">
        <v>21</v>
      </c>
      <c r="O17" s="25">
        <v>9</v>
      </c>
      <c r="P17" s="25">
        <v>0</v>
      </c>
      <c r="Q17" s="45">
        <f t="shared" si="2"/>
        <v>15</v>
      </c>
      <c r="R17" s="46">
        <f t="shared" si="3"/>
        <v>1.6666666666666667</v>
      </c>
    </row>
    <row r="18" spans="1:18" ht="12.75">
      <c r="A18" s="37" t="s">
        <v>67</v>
      </c>
      <c r="B18" s="45">
        <v>32</v>
      </c>
      <c r="C18" s="25">
        <v>36</v>
      </c>
      <c r="D18" s="6">
        <v>38</v>
      </c>
      <c r="E18" s="6">
        <v>40</v>
      </c>
      <c r="F18" s="6">
        <v>15</v>
      </c>
      <c r="G18" s="6">
        <v>0</v>
      </c>
      <c r="H18" s="45">
        <f t="shared" si="0"/>
        <v>17</v>
      </c>
      <c r="I18" s="46">
        <f t="shared" si="1"/>
        <v>1.1333333333333333</v>
      </c>
      <c r="K18" s="45">
        <v>32</v>
      </c>
      <c r="L18" s="25">
        <v>36</v>
      </c>
      <c r="M18" s="25">
        <v>38</v>
      </c>
      <c r="N18" s="25">
        <v>40</v>
      </c>
      <c r="O18" s="25">
        <v>15</v>
      </c>
      <c r="P18" s="25">
        <v>0</v>
      </c>
      <c r="Q18" s="45">
        <f t="shared" si="2"/>
        <v>17</v>
      </c>
      <c r="R18" s="46">
        <f t="shared" si="3"/>
        <v>1.1333333333333333</v>
      </c>
    </row>
    <row r="19" spans="1:18" ht="25.5">
      <c r="A19" s="52" t="s">
        <v>68</v>
      </c>
      <c r="B19" s="45">
        <v>17</v>
      </c>
      <c r="C19" s="25">
        <v>14</v>
      </c>
      <c r="D19" s="6">
        <v>15</v>
      </c>
      <c r="E19" s="6">
        <v>11</v>
      </c>
      <c r="F19" s="6">
        <v>9</v>
      </c>
      <c r="G19" s="6">
        <v>8</v>
      </c>
      <c r="H19" s="45">
        <f t="shared" si="0"/>
        <v>8</v>
      </c>
      <c r="I19" s="46">
        <f t="shared" si="1"/>
        <v>0.8888888888888888</v>
      </c>
      <c r="K19" s="45">
        <v>17</v>
      </c>
      <c r="L19" s="25">
        <v>14</v>
      </c>
      <c r="M19" s="25">
        <v>15</v>
      </c>
      <c r="N19" s="25">
        <v>11</v>
      </c>
      <c r="O19" s="25">
        <v>9</v>
      </c>
      <c r="P19" s="25">
        <v>8</v>
      </c>
      <c r="Q19" s="45">
        <f t="shared" si="2"/>
        <v>8</v>
      </c>
      <c r="R19" s="46">
        <f t="shared" si="3"/>
        <v>0.8888888888888888</v>
      </c>
    </row>
    <row r="20" spans="1:18" ht="12.75">
      <c r="A20" s="36" t="s">
        <v>39</v>
      </c>
      <c r="B20" s="43">
        <f>SUM(B21:B23)</f>
        <v>176</v>
      </c>
      <c r="C20" s="24">
        <f>SUM(C21:C23)</f>
        <v>173</v>
      </c>
      <c r="D20" s="24">
        <f>SUM(D21:D23)</f>
        <v>145</v>
      </c>
      <c r="E20" s="24">
        <f>SUM(E21:E23)</f>
        <v>131</v>
      </c>
      <c r="F20" s="24">
        <f>SUM(F21:F23)</f>
        <v>101</v>
      </c>
      <c r="G20" s="24">
        <f>SUM(G21:G23)</f>
        <v>82</v>
      </c>
      <c r="H20" s="43">
        <f t="shared" si="0"/>
        <v>75</v>
      </c>
      <c r="I20" s="44">
        <f t="shared" si="1"/>
        <v>0.7425742574257426</v>
      </c>
      <c r="J20" s="22"/>
      <c r="K20" s="43">
        <f>SUM(K21:K23)</f>
        <v>176</v>
      </c>
      <c r="L20" s="24">
        <f>SUM(L21:L23)</f>
        <v>173</v>
      </c>
      <c r="M20" s="24">
        <f>SUM(M21:M23)</f>
        <v>141</v>
      </c>
      <c r="N20" s="24">
        <f>SUM(N21:N23)</f>
        <v>130</v>
      </c>
      <c r="O20" s="24">
        <f>SUM(O21:O23)</f>
        <v>72</v>
      </c>
      <c r="P20" s="24">
        <f>SUM(P21:P23)</f>
        <v>63</v>
      </c>
      <c r="Q20" s="43">
        <f t="shared" si="2"/>
        <v>104</v>
      </c>
      <c r="R20" s="44">
        <f t="shared" si="3"/>
        <v>1.4444444444444444</v>
      </c>
    </row>
    <row r="21" spans="1:18" ht="12.75">
      <c r="A21" s="37" t="s">
        <v>4</v>
      </c>
      <c r="B21" s="45">
        <v>134</v>
      </c>
      <c r="C21" s="25">
        <v>138</v>
      </c>
      <c r="D21" s="6">
        <v>109</v>
      </c>
      <c r="E21" s="6">
        <v>97</v>
      </c>
      <c r="F21" s="6">
        <v>70</v>
      </c>
      <c r="G21" s="6">
        <v>47</v>
      </c>
      <c r="H21" s="45">
        <f t="shared" si="0"/>
        <v>64</v>
      </c>
      <c r="I21" s="46">
        <f t="shared" si="1"/>
        <v>0.9142857142857143</v>
      </c>
      <c r="K21" s="45">
        <v>134</v>
      </c>
      <c r="L21" s="25">
        <v>138</v>
      </c>
      <c r="M21" s="25">
        <v>105</v>
      </c>
      <c r="N21" s="25">
        <v>96</v>
      </c>
      <c r="O21" s="25">
        <v>41</v>
      </c>
      <c r="P21" s="25">
        <v>28</v>
      </c>
      <c r="Q21" s="45">
        <f t="shared" si="2"/>
        <v>93</v>
      </c>
      <c r="R21" s="46">
        <f t="shared" si="3"/>
        <v>2.268292682926829</v>
      </c>
    </row>
    <row r="22" spans="1:18" ht="12.75">
      <c r="A22" s="37" t="s">
        <v>146</v>
      </c>
      <c r="B22" s="45">
        <v>9</v>
      </c>
      <c r="C22" s="25">
        <v>2</v>
      </c>
      <c r="H22" s="45">
        <f t="shared" si="0"/>
        <v>9</v>
      </c>
      <c r="I22" s="46" t="str">
        <f t="shared" si="1"/>
        <v>na</v>
      </c>
      <c r="K22" s="45">
        <v>9</v>
      </c>
      <c r="L22" s="25">
        <v>2</v>
      </c>
      <c r="M22" s="25"/>
      <c r="N22" s="25"/>
      <c r="O22" s="25"/>
      <c r="P22" s="25"/>
      <c r="Q22" s="45">
        <f t="shared" si="2"/>
        <v>9</v>
      </c>
      <c r="R22" s="46" t="str">
        <f t="shared" si="3"/>
        <v>na</v>
      </c>
    </row>
    <row r="23" spans="1:18" ht="12.75">
      <c r="A23" s="37" t="s">
        <v>69</v>
      </c>
      <c r="B23" s="45">
        <v>33</v>
      </c>
      <c r="C23" s="25">
        <v>33</v>
      </c>
      <c r="D23" s="6">
        <v>36</v>
      </c>
      <c r="E23" s="6">
        <v>34</v>
      </c>
      <c r="F23" s="6">
        <v>31</v>
      </c>
      <c r="G23" s="6">
        <v>35</v>
      </c>
      <c r="H23" s="45">
        <f t="shared" si="0"/>
        <v>2</v>
      </c>
      <c r="I23" s="46">
        <f t="shared" si="1"/>
        <v>0.06451612903225806</v>
      </c>
      <c r="K23" s="45">
        <v>33</v>
      </c>
      <c r="L23" s="25">
        <v>33</v>
      </c>
      <c r="M23" s="25">
        <v>36</v>
      </c>
      <c r="N23" s="25">
        <v>34</v>
      </c>
      <c r="O23" s="25">
        <v>31</v>
      </c>
      <c r="P23" s="25">
        <v>35</v>
      </c>
      <c r="Q23" s="45">
        <f t="shared" si="2"/>
        <v>2</v>
      </c>
      <c r="R23" s="46">
        <f t="shared" si="3"/>
        <v>0.06451612903225806</v>
      </c>
    </row>
    <row r="24" spans="1:18" ht="12.75">
      <c r="A24" s="36" t="s">
        <v>40</v>
      </c>
      <c r="B24" s="43">
        <f>SUM(B25:B44)</f>
        <v>567</v>
      </c>
      <c r="C24" s="24">
        <f>SUM(C25:C44)</f>
        <v>624</v>
      </c>
      <c r="D24" s="24">
        <f>SUM(D25:D44)</f>
        <v>645</v>
      </c>
      <c r="E24" s="24">
        <f>SUM(E25:E44)</f>
        <v>703</v>
      </c>
      <c r="F24" s="24">
        <v>666</v>
      </c>
      <c r="G24" s="24">
        <f>SUM(G25:G44)</f>
        <v>559</v>
      </c>
      <c r="H24" s="43">
        <f t="shared" si="0"/>
        <v>-99</v>
      </c>
      <c r="I24" s="44">
        <f t="shared" si="1"/>
        <v>-0.14864864864864866</v>
      </c>
      <c r="J24" s="22"/>
      <c r="K24" s="43">
        <f>SUM(K25:K44)</f>
        <v>408</v>
      </c>
      <c r="L24" s="24">
        <f>SUM(L25:L44)</f>
        <v>413</v>
      </c>
      <c r="M24" s="24">
        <f>SUM(M25:M44)</f>
        <v>431</v>
      </c>
      <c r="N24" s="24">
        <f>SUM(N25:N44)</f>
        <v>439</v>
      </c>
      <c r="O24" s="24">
        <v>394</v>
      </c>
      <c r="P24" s="24">
        <f>SUM(P25:P44)</f>
        <v>372</v>
      </c>
      <c r="Q24" s="43">
        <f t="shared" si="2"/>
        <v>14</v>
      </c>
      <c r="R24" s="44">
        <f t="shared" si="3"/>
        <v>0.03553299492385787</v>
      </c>
    </row>
    <row r="25" spans="1:18" ht="12.75">
      <c r="A25" s="37" t="s">
        <v>5</v>
      </c>
      <c r="B25" s="45">
        <v>20</v>
      </c>
      <c r="C25" s="25">
        <v>20</v>
      </c>
      <c r="D25" s="6">
        <v>28</v>
      </c>
      <c r="E25" s="6">
        <v>34</v>
      </c>
      <c r="F25" s="6">
        <v>32</v>
      </c>
      <c r="G25" s="6">
        <v>31</v>
      </c>
      <c r="H25" s="45">
        <f t="shared" si="0"/>
        <v>-12</v>
      </c>
      <c r="I25" s="46">
        <f t="shared" si="1"/>
        <v>-0.375</v>
      </c>
      <c r="K25" s="45">
        <v>19</v>
      </c>
      <c r="L25" s="25">
        <v>19</v>
      </c>
      <c r="M25" s="25">
        <v>25</v>
      </c>
      <c r="N25" s="25">
        <v>28</v>
      </c>
      <c r="O25" s="25">
        <v>28</v>
      </c>
      <c r="P25" s="25">
        <v>25</v>
      </c>
      <c r="Q25" s="45">
        <f t="shared" si="2"/>
        <v>-9</v>
      </c>
      <c r="R25" s="46">
        <f t="shared" si="3"/>
        <v>-0.32142857142857145</v>
      </c>
    </row>
    <row r="26" spans="1:18" ht="12.75">
      <c r="A26" s="37" t="s">
        <v>70</v>
      </c>
      <c r="B26" s="45"/>
      <c r="C26" s="25">
        <v>0</v>
      </c>
      <c r="D26" s="6">
        <v>0</v>
      </c>
      <c r="E26" s="6">
        <v>0</v>
      </c>
      <c r="F26" s="6">
        <v>0</v>
      </c>
      <c r="G26" s="6">
        <v>1</v>
      </c>
      <c r="H26" s="45">
        <f t="shared" si="0"/>
        <v>0</v>
      </c>
      <c r="I26" s="46" t="str">
        <f t="shared" si="1"/>
        <v>na</v>
      </c>
      <c r="K26" s="45"/>
      <c r="L26" s="25">
        <v>0</v>
      </c>
      <c r="M26" s="25">
        <v>0</v>
      </c>
      <c r="N26" s="25">
        <v>0</v>
      </c>
      <c r="O26" s="25">
        <v>0</v>
      </c>
      <c r="P26" s="25">
        <v>1</v>
      </c>
      <c r="Q26" s="45">
        <f t="shared" si="2"/>
        <v>0</v>
      </c>
      <c r="R26" s="46" t="str">
        <f t="shared" si="3"/>
        <v>na</v>
      </c>
    </row>
    <row r="27" spans="1:18" ht="12.75">
      <c r="A27" s="37" t="s">
        <v>6</v>
      </c>
      <c r="B27" s="45">
        <v>9</v>
      </c>
      <c r="C27" s="25">
        <v>0</v>
      </c>
      <c r="D27" s="6">
        <v>3</v>
      </c>
      <c r="E27" s="6">
        <v>11</v>
      </c>
      <c r="F27" s="6">
        <v>3</v>
      </c>
      <c r="G27" s="6">
        <v>1</v>
      </c>
      <c r="H27" s="45">
        <f t="shared" si="0"/>
        <v>6</v>
      </c>
      <c r="I27" s="46">
        <f t="shared" si="1"/>
        <v>2</v>
      </c>
      <c r="K27" s="45">
        <v>9</v>
      </c>
      <c r="L27" s="25">
        <v>0</v>
      </c>
      <c r="M27" s="25">
        <v>3</v>
      </c>
      <c r="N27" s="25">
        <v>11</v>
      </c>
      <c r="O27" s="25">
        <v>3</v>
      </c>
      <c r="P27" s="25">
        <v>1</v>
      </c>
      <c r="Q27" s="45">
        <f t="shared" si="2"/>
        <v>6</v>
      </c>
      <c r="R27" s="46">
        <f t="shared" si="3"/>
        <v>2</v>
      </c>
    </row>
    <row r="28" spans="1:18" ht="12.75">
      <c r="A28" s="37" t="s">
        <v>7</v>
      </c>
      <c r="B28" s="45">
        <v>15</v>
      </c>
      <c r="C28" s="25">
        <v>15</v>
      </c>
      <c r="D28" s="6">
        <v>28</v>
      </c>
      <c r="E28" s="6">
        <v>30</v>
      </c>
      <c r="F28" s="6">
        <v>26</v>
      </c>
      <c r="G28" s="6">
        <v>17</v>
      </c>
      <c r="H28" s="45">
        <f t="shared" si="0"/>
        <v>-11</v>
      </c>
      <c r="I28" s="46">
        <f t="shared" si="1"/>
        <v>-0.4230769230769231</v>
      </c>
      <c r="K28" s="45">
        <v>7</v>
      </c>
      <c r="L28" s="25">
        <v>9</v>
      </c>
      <c r="M28" s="25">
        <v>17</v>
      </c>
      <c r="N28" s="25">
        <v>17</v>
      </c>
      <c r="O28" s="25">
        <v>16</v>
      </c>
      <c r="P28" s="25">
        <v>12</v>
      </c>
      <c r="Q28" s="45">
        <f t="shared" si="2"/>
        <v>-9</v>
      </c>
      <c r="R28" s="46">
        <f t="shared" si="3"/>
        <v>-0.5625</v>
      </c>
    </row>
    <row r="29" spans="1:18" ht="12.75">
      <c r="A29" s="37" t="s">
        <v>8</v>
      </c>
      <c r="B29" s="45">
        <v>45</v>
      </c>
      <c r="C29" s="25">
        <v>50</v>
      </c>
      <c r="D29" s="6">
        <v>55</v>
      </c>
      <c r="E29" s="6">
        <v>46</v>
      </c>
      <c r="F29" s="6">
        <v>28</v>
      </c>
      <c r="G29" s="6">
        <v>24</v>
      </c>
      <c r="H29" s="45">
        <f t="shared" si="0"/>
        <v>17</v>
      </c>
      <c r="I29" s="46">
        <f t="shared" si="1"/>
        <v>0.6071428571428571</v>
      </c>
      <c r="K29" s="45">
        <v>19</v>
      </c>
      <c r="L29" s="25">
        <v>13</v>
      </c>
      <c r="M29" s="25">
        <v>10</v>
      </c>
      <c r="N29" s="25">
        <v>11</v>
      </c>
      <c r="O29" s="25">
        <v>6</v>
      </c>
      <c r="P29" s="25">
        <v>9</v>
      </c>
      <c r="Q29" s="45">
        <f t="shared" si="2"/>
        <v>13</v>
      </c>
      <c r="R29" s="46">
        <f t="shared" si="3"/>
        <v>2.1666666666666665</v>
      </c>
    </row>
    <row r="30" spans="1:18" ht="12.75">
      <c r="A30" s="37" t="s">
        <v>9</v>
      </c>
      <c r="B30" s="45">
        <v>53</v>
      </c>
      <c r="C30" s="25">
        <v>59</v>
      </c>
      <c r="D30" s="6">
        <v>64</v>
      </c>
      <c r="E30" s="6">
        <v>49</v>
      </c>
      <c r="F30" s="6">
        <v>50</v>
      </c>
      <c r="G30" s="6">
        <v>66</v>
      </c>
      <c r="H30" s="45">
        <f t="shared" si="0"/>
        <v>3</v>
      </c>
      <c r="I30" s="46">
        <f t="shared" si="1"/>
        <v>0.06</v>
      </c>
      <c r="K30" s="45">
        <v>53</v>
      </c>
      <c r="L30" s="25">
        <v>59</v>
      </c>
      <c r="M30" s="25">
        <v>64</v>
      </c>
      <c r="N30" s="25">
        <v>49</v>
      </c>
      <c r="O30" s="25">
        <v>3</v>
      </c>
      <c r="P30" s="25">
        <v>18</v>
      </c>
      <c r="Q30" s="45">
        <f t="shared" si="2"/>
        <v>50</v>
      </c>
      <c r="R30" s="46">
        <f t="shared" si="3"/>
        <v>16.666666666666668</v>
      </c>
    </row>
    <row r="31" spans="1:18" ht="12.75">
      <c r="A31" s="37" t="s">
        <v>10</v>
      </c>
      <c r="B31" s="45">
        <v>50</v>
      </c>
      <c r="C31" s="25">
        <v>60</v>
      </c>
      <c r="D31" s="6">
        <v>57</v>
      </c>
      <c r="E31" s="6">
        <v>72</v>
      </c>
      <c r="F31" s="6">
        <v>53</v>
      </c>
      <c r="G31" s="6">
        <v>38</v>
      </c>
      <c r="H31" s="45">
        <f t="shared" si="0"/>
        <v>-3</v>
      </c>
      <c r="I31" s="46">
        <f t="shared" si="1"/>
        <v>-0.05660377358490566</v>
      </c>
      <c r="K31" s="45">
        <v>50</v>
      </c>
      <c r="L31" s="25">
        <v>51</v>
      </c>
      <c r="M31" s="25">
        <v>48</v>
      </c>
      <c r="N31" s="25">
        <v>56</v>
      </c>
      <c r="O31" s="25">
        <v>38</v>
      </c>
      <c r="P31" s="25">
        <v>37</v>
      </c>
      <c r="Q31" s="45">
        <f t="shared" si="2"/>
        <v>12</v>
      </c>
      <c r="R31" s="46">
        <f t="shared" si="3"/>
        <v>0.3157894736842105</v>
      </c>
    </row>
    <row r="32" spans="1:18" ht="12.75">
      <c r="A32" s="37" t="s">
        <v>71</v>
      </c>
      <c r="B32" s="45">
        <v>91</v>
      </c>
      <c r="C32" s="25">
        <v>110</v>
      </c>
      <c r="D32" s="6">
        <v>85</v>
      </c>
      <c r="E32" s="6">
        <v>61</v>
      </c>
      <c r="F32" s="6">
        <v>32</v>
      </c>
      <c r="G32" s="6">
        <v>42</v>
      </c>
      <c r="H32" s="45">
        <f t="shared" si="0"/>
        <v>59</v>
      </c>
      <c r="I32" s="46">
        <f t="shared" si="1"/>
        <v>1.84375</v>
      </c>
      <c r="K32" s="45">
        <v>42</v>
      </c>
      <c r="L32" s="25">
        <v>52</v>
      </c>
      <c r="M32" s="25">
        <v>45</v>
      </c>
      <c r="N32" s="25">
        <v>38</v>
      </c>
      <c r="O32" s="25">
        <v>32</v>
      </c>
      <c r="P32" s="25">
        <v>42</v>
      </c>
      <c r="Q32" s="45">
        <f t="shared" si="2"/>
        <v>10</v>
      </c>
      <c r="R32" s="46">
        <f t="shared" si="3"/>
        <v>0.3125</v>
      </c>
    </row>
    <row r="33" spans="1:18" ht="12.75">
      <c r="A33" s="37" t="s">
        <v>72</v>
      </c>
      <c r="B33" s="45">
        <v>110</v>
      </c>
      <c r="C33" s="25">
        <v>153</v>
      </c>
      <c r="D33" s="6">
        <v>173</v>
      </c>
      <c r="E33" s="6">
        <v>224</v>
      </c>
      <c r="F33" s="6">
        <v>269</v>
      </c>
      <c r="G33" s="6">
        <v>193</v>
      </c>
      <c r="H33" s="45">
        <f t="shared" si="0"/>
        <v>-159</v>
      </c>
      <c r="I33" s="46">
        <f t="shared" si="1"/>
        <v>-0.5910780669144982</v>
      </c>
      <c r="K33" s="45">
        <v>71</v>
      </c>
      <c r="L33" s="25">
        <v>94</v>
      </c>
      <c r="M33" s="25">
        <v>104</v>
      </c>
      <c r="N33" s="25">
        <v>102</v>
      </c>
      <c r="O33" s="25">
        <v>146</v>
      </c>
      <c r="P33" s="25">
        <v>109</v>
      </c>
      <c r="Q33" s="45">
        <f t="shared" si="2"/>
        <v>-75</v>
      </c>
      <c r="R33" s="46">
        <f t="shared" si="3"/>
        <v>-0.5136986301369864</v>
      </c>
    </row>
    <row r="34" spans="1:18" ht="12.75">
      <c r="A34" s="37" t="s">
        <v>73</v>
      </c>
      <c r="B34" s="45">
        <v>36</v>
      </c>
      <c r="C34" s="25">
        <v>31</v>
      </c>
      <c r="D34" s="6">
        <v>44</v>
      </c>
      <c r="E34" s="6">
        <v>66</v>
      </c>
      <c r="F34" s="6">
        <v>57</v>
      </c>
      <c r="G34" s="6">
        <v>43</v>
      </c>
      <c r="H34" s="45">
        <f t="shared" si="0"/>
        <v>-21</v>
      </c>
      <c r="I34" s="46">
        <f t="shared" si="1"/>
        <v>-0.3684210526315789</v>
      </c>
      <c r="K34" s="45">
        <v>13</v>
      </c>
      <c r="L34" s="25">
        <v>5</v>
      </c>
      <c r="M34" s="25">
        <v>15</v>
      </c>
      <c r="N34" s="25">
        <v>20</v>
      </c>
      <c r="O34" s="25">
        <v>17</v>
      </c>
      <c r="P34" s="25">
        <v>17</v>
      </c>
      <c r="Q34" s="45">
        <f t="shared" si="2"/>
        <v>-4</v>
      </c>
      <c r="R34" s="46">
        <f t="shared" si="3"/>
        <v>-0.23529411764705882</v>
      </c>
    </row>
    <row r="35" spans="1:18" ht="12.75">
      <c r="A35" s="37" t="s">
        <v>74</v>
      </c>
      <c r="B35" s="45"/>
      <c r="C35" s="25">
        <v>0</v>
      </c>
      <c r="D35" s="6">
        <v>0</v>
      </c>
      <c r="E35" s="6">
        <v>1</v>
      </c>
      <c r="F35" s="6">
        <v>2</v>
      </c>
      <c r="G35" s="6">
        <v>1</v>
      </c>
      <c r="H35" s="45">
        <f t="shared" si="0"/>
        <v>-2</v>
      </c>
      <c r="I35" s="46">
        <f t="shared" si="1"/>
        <v>-1</v>
      </c>
      <c r="K35" s="45"/>
      <c r="L35" s="25">
        <v>0</v>
      </c>
      <c r="M35" s="25">
        <v>0</v>
      </c>
      <c r="N35" s="25">
        <v>1</v>
      </c>
      <c r="O35" s="25">
        <v>1</v>
      </c>
      <c r="P35" s="25">
        <v>1</v>
      </c>
      <c r="Q35" s="45">
        <f t="shared" si="2"/>
        <v>-1</v>
      </c>
      <c r="R35" s="46">
        <f t="shared" si="3"/>
        <v>-1</v>
      </c>
    </row>
    <row r="36" spans="1:18" ht="12.75">
      <c r="A36" s="37" t="s">
        <v>75</v>
      </c>
      <c r="B36" s="45">
        <v>42</v>
      </c>
      <c r="C36" s="25">
        <v>36</v>
      </c>
      <c r="D36" s="6">
        <v>15</v>
      </c>
      <c r="E36" s="6">
        <v>9</v>
      </c>
      <c r="F36" s="6">
        <v>3</v>
      </c>
      <c r="G36" s="6">
        <v>0</v>
      </c>
      <c r="H36" s="45">
        <f t="shared" si="0"/>
        <v>39</v>
      </c>
      <c r="I36" s="46">
        <f t="shared" si="1"/>
        <v>13</v>
      </c>
      <c r="K36" s="45">
        <v>31</v>
      </c>
      <c r="L36" s="25">
        <v>22</v>
      </c>
      <c r="M36" s="25">
        <v>8</v>
      </c>
      <c r="N36" s="25">
        <v>9</v>
      </c>
      <c r="O36" s="25">
        <v>3</v>
      </c>
      <c r="P36" s="25">
        <v>0</v>
      </c>
      <c r="Q36" s="45">
        <f t="shared" si="2"/>
        <v>28</v>
      </c>
      <c r="R36" s="46">
        <f t="shared" si="3"/>
        <v>9.333333333333334</v>
      </c>
    </row>
    <row r="37" spans="1:18" ht="12.75">
      <c r="A37" s="37" t="s">
        <v>76</v>
      </c>
      <c r="B37" s="45"/>
      <c r="C37" s="25">
        <v>0</v>
      </c>
      <c r="D37" s="6">
        <v>0</v>
      </c>
      <c r="E37" s="6">
        <v>0</v>
      </c>
      <c r="F37" s="6">
        <v>0</v>
      </c>
      <c r="G37" s="6">
        <v>1</v>
      </c>
      <c r="H37" s="45">
        <f t="shared" si="0"/>
        <v>0</v>
      </c>
      <c r="I37" s="46" t="str">
        <f t="shared" si="1"/>
        <v>na</v>
      </c>
      <c r="K37" s="45"/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45">
        <f t="shared" si="2"/>
        <v>0</v>
      </c>
      <c r="R37" s="46" t="str">
        <f t="shared" si="3"/>
        <v>na</v>
      </c>
    </row>
    <row r="38" spans="1:18" ht="12.75">
      <c r="A38" s="37" t="s">
        <v>13</v>
      </c>
      <c r="B38" s="45"/>
      <c r="C38" s="25">
        <v>0</v>
      </c>
      <c r="D38" s="6">
        <v>0</v>
      </c>
      <c r="E38" s="6">
        <v>2</v>
      </c>
      <c r="F38" s="6">
        <v>4</v>
      </c>
      <c r="G38" s="6">
        <v>0</v>
      </c>
      <c r="H38" s="45">
        <f t="shared" si="0"/>
        <v>-4</v>
      </c>
      <c r="I38" s="46">
        <f t="shared" si="1"/>
        <v>-1</v>
      </c>
      <c r="K38" s="45"/>
      <c r="L38" s="25">
        <v>0</v>
      </c>
      <c r="M38" s="25">
        <v>0</v>
      </c>
      <c r="N38" s="25">
        <v>1</v>
      </c>
      <c r="O38" s="25">
        <v>1</v>
      </c>
      <c r="P38" s="25">
        <v>0</v>
      </c>
      <c r="Q38" s="45">
        <f t="shared" si="2"/>
        <v>-1</v>
      </c>
      <c r="R38" s="46">
        <f t="shared" si="3"/>
        <v>-1</v>
      </c>
    </row>
    <row r="39" spans="1:18" ht="12.75">
      <c r="A39" s="37" t="s">
        <v>77</v>
      </c>
      <c r="B39" s="45"/>
      <c r="C39" s="25">
        <v>0</v>
      </c>
      <c r="D39" s="6">
        <v>0</v>
      </c>
      <c r="E39" s="6">
        <v>0</v>
      </c>
      <c r="F39" s="6">
        <v>1</v>
      </c>
      <c r="G39" s="6">
        <v>0</v>
      </c>
      <c r="H39" s="45">
        <f t="shared" si="0"/>
        <v>-1</v>
      </c>
      <c r="I39" s="46">
        <f t="shared" si="1"/>
        <v>-1</v>
      </c>
      <c r="K39" s="45"/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45">
        <f t="shared" si="2"/>
        <v>0</v>
      </c>
      <c r="R39" s="46" t="str">
        <f t="shared" si="3"/>
        <v>na</v>
      </c>
    </row>
    <row r="40" spans="1:18" ht="12.75">
      <c r="A40" s="37" t="s">
        <v>78</v>
      </c>
      <c r="B40" s="45">
        <v>45</v>
      </c>
      <c r="C40" s="25">
        <v>38</v>
      </c>
      <c r="D40" s="6">
        <v>40</v>
      </c>
      <c r="E40" s="6">
        <v>53</v>
      </c>
      <c r="F40" s="6">
        <v>63</v>
      </c>
      <c r="G40" s="6">
        <v>70</v>
      </c>
      <c r="H40" s="45">
        <f t="shared" si="0"/>
        <v>-18</v>
      </c>
      <c r="I40" s="46">
        <f t="shared" si="1"/>
        <v>-0.2857142857142857</v>
      </c>
      <c r="K40" s="45">
        <v>43</v>
      </c>
      <c r="L40" s="25">
        <v>37</v>
      </c>
      <c r="M40" s="25">
        <v>39</v>
      </c>
      <c r="N40" s="25">
        <v>51</v>
      </c>
      <c r="O40" s="25">
        <v>57</v>
      </c>
      <c r="P40" s="25">
        <v>68</v>
      </c>
      <c r="Q40" s="45">
        <f t="shared" si="2"/>
        <v>-14</v>
      </c>
      <c r="R40" s="46">
        <f t="shared" si="3"/>
        <v>-0.24561403508771928</v>
      </c>
    </row>
    <row r="41" spans="1:18" ht="12.75">
      <c r="A41" s="37" t="s">
        <v>79</v>
      </c>
      <c r="B41" s="45">
        <v>17</v>
      </c>
      <c r="C41" s="25">
        <v>16</v>
      </c>
      <c r="D41" s="6">
        <v>16</v>
      </c>
      <c r="E41" s="6">
        <v>12</v>
      </c>
      <c r="F41" s="6">
        <v>13</v>
      </c>
      <c r="G41" s="6">
        <v>14</v>
      </c>
      <c r="H41" s="45">
        <f t="shared" si="0"/>
        <v>4</v>
      </c>
      <c r="I41" s="46">
        <f t="shared" si="1"/>
        <v>0.3076923076923077</v>
      </c>
      <c r="K41" s="45">
        <v>17</v>
      </c>
      <c r="L41" s="25">
        <v>16</v>
      </c>
      <c r="M41" s="25">
        <v>16</v>
      </c>
      <c r="N41" s="25">
        <v>12</v>
      </c>
      <c r="O41" s="25">
        <v>13</v>
      </c>
      <c r="P41" s="25">
        <v>14</v>
      </c>
      <c r="Q41" s="45">
        <f t="shared" si="2"/>
        <v>4</v>
      </c>
      <c r="R41" s="46">
        <f t="shared" si="3"/>
        <v>0.3076923076923077</v>
      </c>
    </row>
    <row r="42" spans="1:18" ht="12.75">
      <c r="A42" s="37" t="s">
        <v>80</v>
      </c>
      <c r="B42" s="45"/>
      <c r="C42" s="25">
        <v>0</v>
      </c>
      <c r="D42" s="6">
        <v>0</v>
      </c>
      <c r="E42" s="6">
        <v>0</v>
      </c>
      <c r="F42" s="6">
        <v>0</v>
      </c>
      <c r="G42" s="6">
        <v>0</v>
      </c>
      <c r="H42" s="45">
        <f t="shared" si="0"/>
        <v>0</v>
      </c>
      <c r="I42" s="46" t="str">
        <f t="shared" si="1"/>
        <v>na</v>
      </c>
      <c r="K42" s="45"/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45">
        <f t="shared" si="2"/>
        <v>0</v>
      </c>
      <c r="R42" s="46" t="str">
        <f t="shared" si="3"/>
        <v>na</v>
      </c>
    </row>
    <row r="43" spans="1:18" ht="12.75">
      <c r="A43" s="37" t="s">
        <v>16</v>
      </c>
      <c r="B43" s="45">
        <v>34</v>
      </c>
      <c r="C43" s="25">
        <v>36</v>
      </c>
      <c r="D43" s="6">
        <v>37</v>
      </c>
      <c r="E43" s="6">
        <v>31</v>
      </c>
      <c r="F43" s="6">
        <v>28</v>
      </c>
      <c r="G43" s="6">
        <v>17</v>
      </c>
      <c r="H43" s="45">
        <f t="shared" si="0"/>
        <v>6</v>
      </c>
      <c r="I43" s="46">
        <f t="shared" si="1"/>
        <v>0.21428571428571427</v>
      </c>
      <c r="K43" s="45">
        <v>34</v>
      </c>
      <c r="L43" s="25">
        <v>36</v>
      </c>
      <c r="M43" s="25">
        <v>37</v>
      </c>
      <c r="N43" s="25">
        <v>31</v>
      </c>
      <c r="O43" s="25">
        <v>28</v>
      </c>
      <c r="P43" s="25">
        <v>17</v>
      </c>
      <c r="Q43" s="45">
        <f t="shared" si="2"/>
        <v>6</v>
      </c>
      <c r="R43" s="46">
        <f t="shared" si="3"/>
        <v>0.21428571428571427</v>
      </c>
    </row>
    <row r="44" spans="1:18" ht="12.75">
      <c r="A44" s="37" t="s">
        <v>81</v>
      </c>
      <c r="B44" s="45"/>
      <c r="C44" s="25">
        <v>0</v>
      </c>
      <c r="D44" s="6">
        <v>0</v>
      </c>
      <c r="E44" s="6">
        <v>2</v>
      </c>
      <c r="F44" s="6">
        <v>2</v>
      </c>
      <c r="G44" s="6">
        <v>0</v>
      </c>
      <c r="H44" s="45">
        <f t="shared" si="0"/>
        <v>-2</v>
      </c>
      <c r="I44" s="46">
        <f t="shared" si="1"/>
        <v>-1</v>
      </c>
      <c r="K44" s="45"/>
      <c r="L44" s="25">
        <v>0</v>
      </c>
      <c r="M44" s="25">
        <v>0</v>
      </c>
      <c r="N44" s="25">
        <v>2</v>
      </c>
      <c r="O44" s="25">
        <v>2</v>
      </c>
      <c r="P44" s="25">
        <v>0</v>
      </c>
      <c r="Q44" s="45">
        <f t="shared" si="2"/>
        <v>-2</v>
      </c>
      <c r="R44" s="46">
        <f t="shared" si="3"/>
        <v>-1</v>
      </c>
    </row>
    <row r="45" spans="1:18" ht="12.75">
      <c r="A45" s="36" t="s">
        <v>41</v>
      </c>
      <c r="B45" s="43">
        <f>SUM(B46:B48)</f>
        <v>148</v>
      </c>
      <c r="C45" s="24">
        <f>SUM(C47:C48)</f>
        <v>169</v>
      </c>
      <c r="D45" s="24">
        <f>SUM(D47:D48)</f>
        <v>161</v>
      </c>
      <c r="E45" s="24">
        <f>SUM(E47:E48)</f>
        <v>159</v>
      </c>
      <c r="F45" s="24">
        <v>152</v>
      </c>
      <c r="G45" s="24">
        <f>SUM(G47:G48)</f>
        <v>181</v>
      </c>
      <c r="H45" s="43">
        <f t="shared" si="0"/>
        <v>-4</v>
      </c>
      <c r="I45" s="44">
        <f t="shared" si="1"/>
        <v>-0.02631578947368421</v>
      </c>
      <c r="J45" s="22"/>
      <c r="K45" s="43">
        <f>SUM(K46:K48)</f>
        <v>148</v>
      </c>
      <c r="L45" s="24">
        <f>SUM(L47:L48)</f>
        <v>169</v>
      </c>
      <c r="M45" s="24">
        <f>SUM(M47:M48)</f>
        <v>161</v>
      </c>
      <c r="N45" s="24">
        <f>SUM(N47:N48)</f>
        <v>159</v>
      </c>
      <c r="O45" s="24">
        <v>152</v>
      </c>
      <c r="P45" s="24">
        <f>SUM(P47:P48)</f>
        <v>178</v>
      </c>
      <c r="Q45" s="43">
        <f t="shared" si="2"/>
        <v>-4</v>
      </c>
      <c r="R45" s="44">
        <f t="shared" si="3"/>
        <v>-0.02631578947368421</v>
      </c>
    </row>
    <row r="46" spans="1:250" ht="12.75">
      <c r="A46" s="37" t="s">
        <v>151</v>
      </c>
      <c r="B46" s="45">
        <v>2</v>
      </c>
      <c r="C46" s="25"/>
      <c r="H46" s="45">
        <f t="shared" si="0"/>
        <v>2</v>
      </c>
      <c r="I46" s="46" t="str">
        <f t="shared" si="1"/>
        <v>na</v>
      </c>
      <c r="K46" s="45">
        <v>2</v>
      </c>
      <c r="L46" s="25"/>
      <c r="M46" s="25"/>
      <c r="N46" s="25"/>
      <c r="O46" s="25"/>
      <c r="P46" s="25"/>
      <c r="Q46" s="45">
        <f t="shared" si="2"/>
        <v>2</v>
      </c>
      <c r="R46" s="46" t="str">
        <f t="shared" si="3"/>
        <v>na</v>
      </c>
      <c r="S46" s="6"/>
      <c r="T46" s="10"/>
      <c r="U46" s="16"/>
      <c r="V46" s="25"/>
      <c r="W46" s="25"/>
      <c r="X46" s="25"/>
      <c r="Y46" s="25"/>
      <c r="Z46" s="6"/>
      <c r="AA46" s="6"/>
      <c r="AB46" s="10"/>
      <c r="AD46" s="6"/>
      <c r="AE46" s="6"/>
      <c r="AF46" s="6"/>
      <c r="AG46" s="6"/>
      <c r="AH46" s="6"/>
      <c r="AI46" s="6"/>
      <c r="AJ46" s="10"/>
      <c r="AK46" s="16"/>
      <c r="AL46" s="25"/>
      <c r="AM46" s="25"/>
      <c r="AN46" s="25"/>
      <c r="AO46" s="25"/>
      <c r="AP46" s="6"/>
      <c r="AQ46" s="6"/>
      <c r="AR46" s="10"/>
      <c r="AT46" s="6"/>
      <c r="AU46" s="6"/>
      <c r="AV46" s="6"/>
      <c r="AW46" s="6"/>
      <c r="AX46" s="6"/>
      <c r="AY46" s="6"/>
      <c r="AZ46" s="10"/>
      <c r="BA46" s="16"/>
      <c r="BB46" s="25"/>
      <c r="BC46" s="25"/>
      <c r="BD46" s="25"/>
      <c r="BE46" s="25"/>
      <c r="BF46" s="6"/>
      <c r="BG46" s="6"/>
      <c r="BH46" s="10"/>
      <c r="BJ46" s="6"/>
      <c r="BK46" s="6"/>
      <c r="BL46" s="6"/>
      <c r="BM46" s="6"/>
      <c r="BN46" s="6"/>
      <c r="BO46" s="6"/>
      <c r="BP46" s="10"/>
      <c r="BQ46" s="16"/>
      <c r="BR46" s="25"/>
      <c r="BS46" s="25"/>
      <c r="BT46" s="25"/>
      <c r="BU46" s="25"/>
      <c r="BV46" s="6"/>
      <c r="BW46" s="6"/>
      <c r="BX46" s="10"/>
      <c r="BZ46" s="6"/>
      <c r="CA46" s="6"/>
      <c r="CB46" s="6"/>
      <c r="CC46" s="6"/>
      <c r="CD46" s="6"/>
      <c r="CE46" s="6"/>
      <c r="CF46" s="10"/>
      <c r="CG46" s="16"/>
      <c r="CH46" s="25"/>
      <c r="CI46" s="25"/>
      <c r="CJ46" s="25"/>
      <c r="CK46" s="25"/>
      <c r="CL46" s="6"/>
      <c r="CM46" s="6"/>
      <c r="CN46" s="10"/>
      <c r="CP46" s="6"/>
      <c r="CQ46" s="6"/>
      <c r="CR46" s="6"/>
      <c r="CS46" s="6"/>
      <c r="CT46" s="6"/>
      <c r="CU46" s="6"/>
      <c r="CV46" s="10"/>
      <c r="CW46" s="16"/>
      <c r="CX46" s="25"/>
      <c r="CY46" s="25"/>
      <c r="CZ46" s="25"/>
      <c r="DA46" s="25"/>
      <c r="DB46" s="6"/>
      <c r="DC46" s="6"/>
      <c r="DD46" s="10"/>
      <c r="DF46" s="6"/>
      <c r="DG46" s="6"/>
      <c r="DH46" s="6"/>
      <c r="DI46" s="6"/>
      <c r="DJ46" s="6"/>
      <c r="DK46" s="6"/>
      <c r="DL46" s="10"/>
      <c r="DM46" s="16"/>
      <c r="DN46" s="25"/>
      <c r="DO46" s="25"/>
      <c r="DP46" s="25"/>
      <c r="DQ46" s="25"/>
      <c r="DR46" s="6"/>
      <c r="DS46" s="6"/>
      <c r="DT46" s="10"/>
      <c r="DV46" s="6"/>
      <c r="DW46" s="6"/>
      <c r="DX46" s="6"/>
      <c r="DY46" s="6"/>
      <c r="DZ46" s="6"/>
      <c r="EA46" s="6"/>
      <c r="EB46" s="10"/>
      <c r="EC46" s="16"/>
      <c r="ED46" s="25"/>
      <c r="EE46" s="25"/>
      <c r="EF46" s="25"/>
      <c r="EG46" s="25"/>
      <c r="EH46" s="6"/>
      <c r="EI46" s="6"/>
      <c r="EJ46" s="10"/>
      <c r="EL46" s="6"/>
      <c r="EM46" s="6"/>
      <c r="EN46" s="6"/>
      <c r="EO46" s="6"/>
      <c r="EP46" s="6"/>
      <c r="EQ46" s="6"/>
      <c r="ER46" s="10"/>
      <c r="ES46" s="16"/>
      <c r="ET46" s="25"/>
      <c r="EU46" s="25"/>
      <c r="EV46" s="25"/>
      <c r="EW46" s="25"/>
      <c r="EX46" s="6"/>
      <c r="EY46" s="6"/>
      <c r="EZ46" s="10"/>
      <c r="FB46" s="6"/>
      <c r="FC46" s="6"/>
      <c r="FD46" s="6"/>
      <c r="FE46" s="6"/>
      <c r="FF46" s="6"/>
      <c r="FG46" s="6"/>
      <c r="FH46" s="10"/>
      <c r="FI46" s="16"/>
      <c r="FJ46" s="25"/>
      <c r="FK46" s="25"/>
      <c r="FL46" s="25"/>
      <c r="FM46" s="25"/>
      <c r="FN46" s="6"/>
      <c r="FO46" s="6"/>
      <c r="FP46" s="10"/>
      <c r="FR46" s="6"/>
      <c r="FS46" s="6"/>
      <c r="FT46" s="6"/>
      <c r="FU46" s="6"/>
      <c r="FV46" s="6"/>
      <c r="FW46" s="6"/>
      <c r="FX46" s="10"/>
      <c r="FY46" s="16"/>
      <c r="FZ46" s="25"/>
      <c r="GA46" s="25"/>
      <c r="GB46" s="25"/>
      <c r="GC46" s="25"/>
      <c r="GD46" s="6"/>
      <c r="GE46" s="6"/>
      <c r="GF46" s="10"/>
      <c r="GH46" s="6"/>
      <c r="GI46" s="6"/>
      <c r="GJ46" s="6"/>
      <c r="GK46" s="6"/>
      <c r="GL46" s="6"/>
      <c r="GM46" s="6"/>
      <c r="GN46" s="10"/>
      <c r="GO46" s="16"/>
      <c r="GP46" s="25"/>
      <c r="GQ46" s="25"/>
      <c r="GR46" s="25"/>
      <c r="GS46" s="25"/>
      <c r="GT46" s="6"/>
      <c r="GU46" s="6"/>
      <c r="GV46" s="10"/>
      <c r="GX46" s="6"/>
      <c r="GY46" s="6"/>
      <c r="GZ46" s="6"/>
      <c r="HA46" s="6"/>
      <c r="HB46" s="6"/>
      <c r="HC46" s="6"/>
      <c r="HD46" s="10"/>
      <c r="HE46" s="16"/>
      <c r="HF46" s="25"/>
      <c r="HG46" s="25"/>
      <c r="HH46" s="25"/>
      <c r="HI46" s="25"/>
      <c r="HJ46" s="6"/>
      <c r="HK46" s="6"/>
      <c r="HL46" s="10"/>
      <c r="HN46" s="6"/>
      <c r="HO46" s="6"/>
      <c r="HP46" s="6"/>
      <c r="HQ46" s="6"/>
      <c r="HR46" s="6"/>
      <c r="HS46" s="6"/>
      <c r="HT46" s="10"/>
      <c r="HU46" s="16"/>
      <c r="HV46" s="25"/>
      <c r="HW46" s="25"/>
      <c r="HX46" s="25"/>
      <c r="HY46" s="25"/>
      <c r="HZ46" s="6"/>
      <c r="IA46" s="6"/>
      <c r="IB46" s="10"/>
      <c r="ID46" s="6"/>
      <c r="IE46" s="6"/>
      <c r="IF46" s="6"/>
      <c r="IG46" s="6"/>
      <c r="IH46" s="6"/>
      <c r="II46" s="6"/>
      <c r="IJ46" s="10"/>
      <c r="IK46" s="16"/>
      <c r="IL46" s="25"/>
      <c r="IM46" s="25"/>
      <c r="IN46" s="25"/>
      <c r="IO46" s="25"/>
      <c r="IP46" s="6"/>
    </row>
    <row r="47" spans="1:250" ht="12.75">
      <c r="A47" s="37" t="s">
        <v>82</v>
      </c>
      <c r="B47" s="45">
        <v>76</v>
      </c>
      <c r="C47" s="25">
        <v>88</v>
      </c>
      <c r="D47" s="6">
        <v>89</v>
      </c>
      <c r="E47" s="6">
        <v>87</v>
      </c>
      <c r="F47" s="6">
        <v>86</v>
      </c>
      <c r="G47" s="6">
        <v>117</v>
      </c>
      <c r="H47" s="45">
        <f t="shared" si="0"/>
        <v>-10</v>
      </c>
      <c r="I47" s="46">
        <f t="shared" si="1"/>
        <v>-0.11627906976744186</v>
      </c>
      <c r="K47" s="45">
        <v>76</v>
      </c>
      <c r="L47" s="25">
        <v>88</v>
      </c>
      <c r="M47" s="25">
        <v>89</v>
      </c>
      <c r="N47" s="25">
        <v>87</v>
      </c>
      <c r="O47" s="25">
        <v>86</v>
      </c>
      <c r="P47" s="25">
        <v>114</v>
      </c>
      <c r="Q47" s="45">
        <f t="shared" si="2"/>
        <v>-10</v>
      </c>
      <c r="R47" s="46">
        <f t="shared" si="3"/>
        <v>-0.11627906976744186</v>
      </c>
      <c r="S47" s="6"/>
      <c r="T47" s="10"/>
      <c r="U47" s="16"/>
      <c r="V47" s="25"/>
      <c r="W47" s="25"/>
      <c r="X47" s="25"/>
      <c r="Y47" s="25"/>
      <c r="Z47" s="6"/>
      <c r="AA47" s="6"/>
      <c r="AB47" s="10"/>
      <c r="AD47" s="6"/>
      <c r="AE47" s="6"/>
      <c r="AF47" s="6"/>
      <c r="AG47" s="6"/>
      <c r="AH47" s="6"/>
      <c r="AI47" s="6"/>
      <c r="AJ47" s="10"/>
      <c r="AK47" s="16"/>
      <c r="AL47" s="25"/>
      <c r="AM47" s="25"/>
      <c r="AN47" s="25"/>
      <c r="AO47" s="25"/>
      <c r="AP47" s="6"/>
      <c r="AQ47" s="6"/>
      <c r="AR47" s="10"/>
      <c r="AT47" s="6"/>
      <c r="AU47" s="6"/>
      <c r="AV47" s="6"/>
      <c r="AW47" s="6"/>
      <c r="AX47" s="6"/>
      <c r="AY47" s="6"/>
      <c r="AZ47" s="10"/>
      <c r="BA47" s="16"/>
      <c r="BB47" s="25"/>
      <c r="BC47" s="25"/>
      <c r="BD47" s="25"/>
      <c r="BE47" s="25"/>
      <c r="BF47" s="6"/>
      <c r="BG47" s="6"/>
      <c r="BH47" s="10"/>
      <c r="BJ47" s="6"/>
      <c r="BK47" s="6"/>
      <c r="BL47" s="6"/>
      <c r="BM47" s="6"/>
      <c r="BN47" s="6"/>
      <c r="BO47" s="6"/>
      <c r="BP47" s="10"/>
      <c r="BQ47" s="16"/>
      <c r="BR47" s="25"/>
      <c r="BS47" s="25"/>
      <c r="BT47" s="25"/>
      <c r="BU47" s="25"/>
      <c r="BV47" s="6"/>
      <c r="BW47" s="6"/>
      <c r="BX47" s="10"/>
      <c r="BZ47" s="6"/>
      <c r="CA47" s="6"/>
      <c r="CB47" s="6"/>
      <c r="CC47" s="6"/>
      <c r="CD47" s="6"/>
      <c r="CE47" s="6"/>
      <c r="CF47" s="10"/>
      <c r="CG47" s="16"/>
      <c r="CH47" s="25"/>
      <c r="CI47" s="25"/>
      <c r="CJ47" s="25"/>
      <c r="CK47" s="25"/>
      <c r="CL47" s="6"/>
      <c r="CM47" s="6"/>
      <c r="CN47" s="10"/>
      <c r="CP47" s="6"/>
      <c r="CQ47" s="6"/>
      <c r="CR47" s="6"/>
      <c r="CS47" s="6"/>
      <c r="CT47" s="6"/>
      <c r="CU47" s="6"/>
      <c r="CV47" s="10"/>
      <c r="CW47" s="16"/>
      <c r="CX47" s="25"/>
      <c r="CY47" s="25"/>
      <c r="CZ47" s="25"/>
      <c r="DA47" s="25"/>
      <c r="DB47" s="6"/>
      <c r="DC47" s="6"/>
      <c r="DD47" s="10"/>
      <c r="DF47" s="6"/>
      <c r="DG47" s="6"/>
      <c r="DH47" s="6"/>
      <c r="DI47" s="6"/>
      <c r="DJ47" s="6"/>
      <c r="DK47" s="6"/>
      <c r="DL47" s="10"/>
      <c r="DM47" s="16"/>
      <c r="DN47" s="25"/>
      <c r="DO47" s="25"/>
      <c r="DP47" s="25"/>
      <c r="DQ47" s="25"/>
      <c r="DR47" s="6"/>
      <c r="DS47" s="6"/>
      <c r="DT47" s="10"/>
      <c r="DV47" s="6"/>
      <c r="DW47" s="6"/>
      <c r="DX47" s="6"/>
      <c r="DY47" s="6"/>
      <c r="DZ47" s="6"/>
      <c r="EA47" s="6"/>
      <c r="EB47" s="10"/>
      <c r="EC47" s="16"/>
      <c r="ED47" s="25"/>
      <c r="EE47" s="25"/>
      <c r="EF47" s="25"/>
      <c r="EG47" s="25"/>
      <c r="EH47" s="6"/>
      <c r="EI47" s="6"/>
      <c r="EJ47" s="10"/>
      <c r="EL47" s="6"/>
      <c r="EM47" s="6"/>
      <c r="EN47" s="6"/>
      <c r="EO47" s="6"/>
      <c r="EP47" s="6"/>
      <c r="EQ47" s="6"/>
      <c r="ER47" s="10"/>
      <c r="ES47" s="16"/>
      <c r="ET47" s="25"/>
      <c r="EU47" s="25"/>
      <c r="EV47" s="25"/>
      <c r="EW47" s="25"/>
      <c r="EX47" s="6"/>
      <c r="EY47" s="6"/>
      <c r="EZ47" s="10"/>
      <c r="FB47" s="6"/>
      <c r="FC47" s="6"/>
      <c r="FD47" s="6"/>
      <c r="FE47" s="6"/>
      <c r="FF47" s="6"/>
      <c r="FG47" s="6"/>
      <c r="FH47" s="10"/>
      <c r="FI47" s="16"/>
      <c r="FJ47" s="25"/>
      <c r="FK47" s="25"/>
      <c r="FL47" s="25"/>
      <c r="FM47" s="25"/>
      <c r="FN47" s="6"/>
      <c r="FO47" s="6"/>
      <c r="FP47" s="10"/>
      <c r="FR47" s="6"/>
      <c r="FS47" s="6"/>
      <c r="FT47" s="6"/>
      <c r="FU47" s="6"/>
      <c r="FV47" s="6"/>
      <c r="FW47" s="6"/>
      <c r="FX47" s="10"/>
      <c r="FY47" s="16"/>
      <c r="FZ47" s="25"/>
      <c r="GA47" s="25"/>
      <c r="GB47" s="25"/>
      <c r="GC47" s="25"/>
      <c r="GD47" s="6"/>
      <c r="GE47" s="6"/>
      <c r="GF47" s="10"/>
      <c r="GH47" s="6"/>
      <c r="GI47" s="6"/>
      <c r="GJ47" s="6"/>
      <c r="GK47" s="6"/>
      <c r="GL47" s="6"/>
      <c r="GM47" s="6"/>
      <c r="GN47" s="10"/>
      <c r="GO47" s="16"/>
      <c r="GP47" s="25"/>
      <c r="GQ47" s="25"/>
      <c r="GR47" s="25"/>
      <c r="GS47" s="25"/>
      <c r="GT47" s="6"/>
      <c r="GU47" s="6"/>
      <c r="GV47" s="10"/>
      <c r="GX47" s="6"/>
      <c r="GY47" s="6"/>
      <c r="GZ47" s="6"/>
      <c r="HA47" s="6"/>
      <c r="HB47" s="6"/>
      <c r="HC47" s="6"/>
      <c r="HD47" s="10"/>
      <c r="HE47" s="16"/>
      <c r="HF47" s="25"/>
      <c r="HG47" s="25"/>
      <c r="HH47" s="25"/>
      <c r="HI47" s="25"/>
      <c r="HJ47" s="6"/>
      <c r="HK47" s="6"/>
      <c r="HL47" s="10"/>
      <c r="HN47" s="6"/>
      <c r="HO47" s="6"/>
      <c r="HP47" s="6"/>
      <c r="HQ47" s="6"/>
      <c r="HR47" s="6"/>
      <c r="HS47" s="6"/>
      <c r="HT47" s="10"/>
      <c r="HU47" s="16"/>
      <c r="HV47" s="25"/>
      <c r="HW47" s="25"/>
      <c r="HX47" s="25"/>
      <c r="HY47" s="25"/>
      <c r="HZ47" s="6"/>
      <c r="IA47" s="6"/>
      <c r="IB47" s="10"/>
      <c r="ID47" s="6"/>
      <c r="IE47" s="6"/>
      <c r="IF47" s="6"/>
      <c r="IG47" s="6"/>
      <c r="IH47" s="6"/>
      <c r="II47" s="6"/>
      <c r="IJ47" s="10"/>
      <c r="IK47" s="16"/>
      <c r="IL47" s="25"/>
      <c r="IM47" s="25"/>
      <c r="IN47" s="25"/>
      <c r="IO47" s="25"/>
      <c r="IP47" s="6"/>
    </row>
    <row r="48" spans="1:250" ht="12.75">
      <c r="A48" s="37" t="s">
        <v>83</v>
      </c>
      <c r="B48" s="45">
        <v>70</v>
      </c>
      <c r="C48" s="25">
        <v>81</v>
      </c>
      <c r="D48" s="6">
        <v>72</v>
      </c>
      <c r="E48" s="6">
        <v>72</v>
      </c>
      <c r="F48" s="6">
        <v>66</v>
      </c>
      <c r="G48" s="6">
        <v>64</v>
      </c>
      <c r="H48" s="45">
        <f t="shared" si="0"/>
        <v>4</v>
      </c>
      <c r="I48" s="46">
        <f t="shared" si="1"/>
        <v>0.06060606060606061</v>
      </c>
      <c r="K48" s="45">
        <v>70</v>
      </c>
      <c r="L48" s="25">
        <v>81</v>
      </c>
      <c r="M48" s="25">
        <v>72</v>
      </c>
      <c r="N48" s="25">
        <v>72</v>
      </c>
      <c r="O48" s="25">
        <v>66</v>
      </c>
      <c r="P48" s="25">
        <v>64</v>
      </c>
      <c r="Q48" s="45">
        <f t="shared" si="2"/>
        <v>4</v>
      </c>
      <c r="R48" s="46">
        <f t="shared" si="3"/>
        <v>0.06060606060606061</v>
      </c>
      <c r="S48" s="6"/>
      <c r="T48" s="10"/>
      <c r="U48" s="16"/>
      <c r="V48" s="25"/>
      <c r="W48" s="25"/>
      <c r="X48" s="25"/>
      <c r="Y48" s="25"/>
      <c r="Z48" s="6"/>
      <c r="AA48" s="6"/>
      <c r="AB48" s="10"/>
      <c r="AD48" s="6"/>
      <c r="AE48" s="6"/>
      <c r="AF48" s="6"/>
      <c r="AG48" s="6"/>
      <c r="AH48" s="6"/>
      <c r="AI48" s="6"/>
      <c r="AJ48" s="10"/>
      <c r="AK48" s="16"/>
      <c r="AL48" s="25"/>
      <c r="AM48" s="25"/>
      <c r="AN48" s="25"/>
      <c r="AO48" s="25"/>
      <c r="AP48" s="6"/>
      <c r="AQ48" s="6"/>
      <c r="AR48" s="10"/>
      <c r="AT48" s="6"/>
      <c r="AU48" s="6"/>
      <c r="AV48" s="6"/>
      <c r="AW48" s="6"/>
      <c r="AX48" s="6"/>
      <c r="AY48" s="6"/>
      <c r="AZ48" s="10"/>
      <c r="BA48" s="16"/>
      <c r="BB48" s="25"/>
      <c r="BC48" s="25"/>
      <c r="BD48" s="25"/>
      <c r="BE48" s="25"/>
      <c r="BF48" s="6"/>
      <c r="BG48" s="6"/>
      <c r="BH48" s="10"/>
      <c r="BJ48" s="6"/>
      <c r="BK48" s="6"/>
      <c r="BL48" s="6"/>
      <c r="BM48" s="6"/>
      <c r="BN48" s="6"/>
      <c r="BO48" s="6"/>
      <c r="BP48" s="10"/>
      <c r="BQ48" s="16"/>
      <c r="BR48" s="25"/>
      <c r="BS48" s="25"/>
      <c r="BT48" s="25"/>
      <c r="BU48" s="25"/>
      <c r="BV48" s="6"/>
      <c r="BW48" s="6"/>
      <c r="BX48" s="10"/>
      <c r="BZ48" s="6"/>
      <c r="CA48" s="6"/>
      <c r="CB48" s="6"/>
      <c r="CC48" s="6"/>
      <c r="CD48" s="6"/>
      <c r="CE48" s="6"/>
      <c r="CF48" s="10"/>
      <c r="CG48" s="16"/>
      <c r="CH48" s="25"/>
      <c r="CI48" s="25"/>
      <c r="CJ48" s="25"/>
      <c r="CK48" s="25"/>
      <c r="CL48" s="6"/>
      <c r="CM48" s="6"/>
      <c r="CN48" s="10"/>
      <c r="CP48" s="6"/>
      <c r="CQ48" s="6"/>
      <c r="CR48" s="6"/>
      <c r="CS48" s="6"/>
      <c r="CT48" s="6"/>
      <c r="CU48" s="6"/>
      <c r="CV48" s="10"/>
      <c r="CW48" s="16"/>
      <c r="CX48" s="25"/>
      <c r="CY48" s="25"/>
      <c r="CZ48" s="25"/>
      <c r="DA48" s="25"/>
      <c r="DB48" s="6"/>
      <c r="DC48" s="6"/>
      <c r="DD48" s="10"/>
      <c r="DF48" s="6"/>
      <c r="DG48" s="6"/>
      <c r="DH48" s="6"/>
      <c r="DI48" s="6"/>
      <c r="DJ48" s="6"/>
      <c r="DK48" s="6"/>
      <c r="DL48" s="10"/>
      <c r="DM48" s="16"/>
      <c r="DN48" s="25"/>
      <c r="DO48" s="25"/>
      <c r="DP48" s="25"/>
      <c r="DQ48" s="25"/>
      <c r="DR48" s="6"/>
      <c r="DS48" s="6"/>
      <c r="DT48" s="10"/>
      <c r="DV48" s="6"/>
      <c r="DW48" s="6"/>
      <c r="DX48" s="6"/>
      <c r="DY48" s="6"/>
      <c r="DZ48" s="6"/>
      <c r="EA48" s="6"/>
      <c r="EB48" s="10"/>
      <c r="EC48" s="16"/>
      <c r="ED48" s="25"/>
      <c r="EE48" s="25"/>
      <c r="EF48" s="25"/>
      <c r="EG48" s="25"/>
      <c r="EH48" s="6"/>
      <c r="EI48" s="6"/>
      <c r="EJ48" s="10"/>
      <c r="EL48" s="6"/>
      <c r="EM48" s="6"/>
      <c r="EN48" s="6"/>
      <c r="EO48" s="6"/>
      <c r="EP48" s="6"/>
      <c r="EQ48" s="6"/>
      <c r="ER48" s="10"/>
      <c r="ES48" s="16"/>
      <c r="ET48" s="25"/>
      <c r="EU48" s="25"/>
      <c r="EV48" s="25"/>
      <c r="EW48" s="25"/>
      <c r="EX48" s="6"/>
      <c r="EY48" s="6"/>
      <c r="EZ48" s="10"/>
      <c r="FB48" s="6"/>
      <c r="FC48" s="6"/>
      <c r="FD48" s="6"/>
      <c r="FE48" s="6"/>
      <c r="FF48" s="6"/>
      <c r="FG48" s="6"/>
      <c r="FH48" s="10"/>
      <c r="FI48" s="16"/>
      <c r="FJ48" s="25"/>
      <c r="FK48" s="25"/>
      <c r="FL48" s="25"/>
      <c r="FM48" s="25"/>
      <c r="FN48" s="6"/>
      <c r="FO48" s="6"/>
      <c r="FP48" s="10"/>
      <c r="FR48" s="6"/>
      <c r="FS48" s="6"/>
      <c r="FT48" s="6"/>
      <c r="FU48" s="6"/>
      <c r="FV48" s="6"/>
      <c r="FW48" s="6"/>
      <c r="FX48" s="10"/>
      <c r="FY48" s="16"/>
      <c r="FZ48" s="25"/>
      <c r="GA48" s="25"/>
      <c r="GB48" s="25"/>
      <c r="GC48" s="25"/>
      <c r="GD48" s="6"/>
      <c r="GE48" s="6"/>
      <c r="GF48" s="10"/>
      <c r="GH48" s="6"/>
      <c r="GI48" s="6"/>
      <c r="GJ48" s="6"/>
      <c r="GK48" s="6"/>
      <c r="GL48" s="6"/>
      <c r="GM48" s="6"/>
      <c r="GN48" s="10"/>
      <c r="GO48" s="16"/>
      <c r="GP48" s="25"/>
      <c r="GQ48" s="25"/>
      <c r="GR48" s="25"/>
      <c r="GS48" s="25"/>
      <c r="GT48" s="6"/>
      <c r="GU48" s="6"/>
      <c r="GV48" s="10"/>
      <c r="GX48" s="6"/>
      <c r="GY48" s="6"/>
      <c r="GZ48" s="6"/>
      <c r="HA48" s="6"/>
      <c r="HB48" s="6"/>
      <c r="HC48" s="6"/>
      <c r="HD48" s="10"/>
      <c r="HE48" s="16"/>
      <c r="HF48" s="25"/>
      <c r="HG48" s="25"/>
      <c r="HH48" s="25"/>
      <c r="HI48" s="25"/>
      <c r="HJ48" s="6"/>
      <c r="HK48" s="6"/>
      <c r="HL48" s="10"/>
      <c r="HN48" s="6"/>
      <c r="HO48" s="6"/>
      <c r="HP48" s="6"/>
      <c r="HQ48" s="6"/>
      <c r="HR48" s="6"/>
      <c r="HS48" s="6"/>
      <c r="HT48" s="10"/>
      <c r="HU48" s="16"/>
      <c r="HV48" s="25"/>
      <c r="HW48" s="25"/>
      <c r="HX48" s="25"/>
      <c r="HY48" s="25"/>
      <c r="HZ48" s="6"/>
      <c r="IA48" s="6"/>
      <c r="IB48" s="10"/>
      <c r="ID48" s="6"/>
      <c r="IE48" s="6"/>
      <c r="IF48" s="6"/>
      <c r="IG48" s="6"/>
      <c r="IH48" s="6"/>
      <c r="II48" s="6"/>
      <c r="IJ48" s="10"/>
      <c r="IK48" s="16"/>
      <c r="IL48" s="25"/>
      <c r="IM48" s="25"/>
      <c r="IN48" s="25"/>
      <c r="IO48" s="25"/>
      <c r="IP48" s="6"/>
    </row>
    <row r="49" spans="1:18" ht="12.75">
      <c r="A49" s="36" t="s">
        <v>84</v>
      </c>
      <c r="B49" s="43">
        <f>B50</f>
        <v>25</v>
      </c>
      <c r="C49" s="24">
        <f>C50</f>
        <v>14</v>
      </c>
      <c r="D49" s="24">
        <f>D50</f>
        <v>20</v>
      </c>
      <c r="E49" s="24">
        <v>22</v>
      </c>
      <c r="F49" s="24">
        <v>21</v>
      </c>
      <c r="G49" s="24">
        <v>24</v>
      </c>
      <c r="H49" s="43">
        <f t="shared" si="0"/>
        <v>4</v>
      </c>
      <c r="I49" s="44">
        <f t="shared" si="1"/>
        <v>0.19047619047619047</v>
      </c>
      <c r="J49" s="22"/>
      <c r="K49" s="43">
        <f>K50</f>
        <v>24</v>
      </c>
      <c r="L49" s="24">
        <f>L50</f>
        <v>14</v>
      </c>
      <c r="M49" s="24">
        <f>M50</f>
        <v>20</v>
      </c>
      <c r="N49" s="24">
        <v>22</v>
      </c>
      <c r="O49" s="24">
        <v>21</v>
      </c>
      <c r="P49" s="24">
        <v>23</v>
      </c>
      <c r="Q49" s="43">
        <f t="shared" si="2"/>
        <v>3</v>
      </c>
      <c r="R49" s="44">
        <f t="shared" si="3"/>
        <v>0.14285714285714285</v>
      </c>
    </row>
    <row r="50" spans="1:250" s="26" customFormat="1" ht="12.75">
      <c r="A50" s="37" t="s">
        <v>22</v>
      </c>
      <c r="B50" s="45">
        <v>25</v>
      </c>
      <c r="C50" s="25">
        <v>14</v>
      </c>
      <c r="D50" s="6">
        <v>20</v>
      </c>
      <c r="E50" s="6">
        <v>22</v>
      </c>
      <c r="F50" s="6">
        <v>21</v>
      </c>
      <c r="G50" s="6">
        <v>24</v>
      </c>
      <c r="H50" s="45">
        <f t="shared" si="0"/>
        <v>4</v>
      </c>
      <c r="I50" s="46">
        <f t="shared" si="1"/>
        <v>0.19047619047619047</v>
      </c>
      <c r="J50" s="16"/>
      <c r="K50" s="45">
        <v>24</v>
      </c>
      <c r="L50" s="25">
        <v>14</v>
      </c>
      <c r="M50" s="25">
        <v>20</v>
      </c>
      <c r="N50" s="25">
        <v>22</v>
      </c>
      <c r="O50" s="25">
        <v>21</v>
      </c>
      <c r="P50" s="25">
        <v>23</v>
      </c>
      <c r="Q50" s="45">
        <f t="shared" si="2"/>
        <v>3</v>
      </c>
      <c r="R50" s="46">
        <f t="shared" si="3"/>
        <v>0.14285714285714285</v>
      </c>
      <c r="S50" s="6"/>
      <c r="T50" s="10"/>
      <c r="U50" s="16"/>
      <c r="V50" s="25"/>
      <c r="W50" s="25"/>
      <c r="X50" s="25"/>
      <c r="Y50" s="25"/>
      <c r="Z50" s="6"/>
      <c r="AA50" s="6"/>
      <c r="AB50" s="10"/>
      <c r="AC50" s="5"/>
      <c r="AD50" s="6"/>
      <c r="AE50" s="6"/>
      <c r="AF50" s="6"/>
      <c r="AG50" s="6"/>
      <c r="AH50" s="6"/>
      <c r="AI50" s="6"/>
      <c r="AJ50" s="10"/>
      <c r="AK50" s="16"/>
      <c r="AL50" s="25"/>
      <c r="AM50" s="25"/>
      <c r="AN50" s="25"/>
      <c r="AO50" s="25"/>
      <c r="AP50" s="6"/>
      <c r="AQ50" s="6"/>
      <c r="AR50" s="10"/>
      <c r="AS50" s="5"/>
      <c r="AT50" s="6"/>
      <c r="AU50" s="6"/>
      <c r="AV50" s="6"/>
      <c r="AW50" s="6"/>
      <c r="AX50" s="6"/>
      <c r="AY50" s="6"/>
      <c r="AZ50" s="10"/>
      <c r="BA50" s="16"/>
      <c r="BB50" s="25"/>
      <c r="BC50" s="25"/>
      <c r="BD50" s="25"/>
      <c r="BE50" s="25"/>
      <c r="BF50" s="6"/>
      <c r="BG50" s="6"/>
      <c r="BH50" s="10"/>
      <c r="BI50" s="5"/>
      <c r="BJ50" s="6"/>
      <c r="BK50" s="6"/>
      <c r="BL50" s="6"/>
      <c r="BM50" s="6"/>
      <c r="BN50" s="6"/>
      <c r="BO50" s="6"/>
      <c r="BP50" s="10"/>
      <c r="BQ50" s="16"/>
      <c r="BR50" s="25"/>
      <c r="BS50" s="25"/>
      <c r="BT50" s="25"/>
      <c r="BU50" s="25"/>
      <c r="BV50" s="6"/>
      <c r="BW50" s="6"/>
      <c r="BX50" s="10"/>
      <c r="BY50" s="5"/>
      <c r="BZ50" s="6"/>
      <c r="CA50" s="6"/>
      <c r="CB50" s="6"/>
      <c r="CC50" s="6"/>
      <c r="CD50" s="6"/>
      <c r="CE50" s="6"/>
      <c r="CF50" s="10"/>
      <c r="CG50" s="16"/>
      <c r="CH50" s="25"/>
      <c r="CI50" s="25"/>
      <c r="CJ50" s="25"/>
      <c r="CK50" s="25"/>
      <c r="CL50" s="6"/>
      <c r="CM50" s="6"/>
      <c r="CN50" s="10"/>
      <c r="CO50" s="5"/>
      <c r="CP50" s="6"/>
      <c r="CQ50" s="6"/>
      <c r="CR50" s="6"/>
      <c r="CS50" s="6"/>
      <c r="CT50" s="6"/>
      <c r="CU50" s="6"/>
      <c r="CV50" s="10"/>
      <c r="CW50" s="16"/>
      <c r="CX50" s="25"/>
      <c r="CY50" s="25"/>
      <c r="CZ50" s="25"/>
      <c r="DA50" s="25"/>
      <c r="DB50" s="6"/>
      <c r="DC50" s="6"/>
      <c r="DD50" s="10"/>
      <c r="DE50" s="5"/>
      <c r="DF50" s="6"/>
      <c r="DG50" s="6"/>
      <c r="DH50" s="6"/>
      <c r="DI50" s="6"/>
      <c r="DJ50" s="6"/>
      <c r="DK50" s="6"/>
      <c r="DL50" s="10"/>
      <c r="DM50" s="16"/>
      <c r="DN50" s="25"/>
      <c r="DO50" s="25"/>
      <c r="DP50" s="25"/>
      <c r="DQ50" s="25"/>
      <c r="DR50" s="6"/>
      <c r="DS50" s="6"/>
      <c r="DT50" s="10"/>
      <c r="DU50" s="5"/>
      <c r="DV50" s="6"/>
      <c r="DW50" s="6"/>
      <c r="DX50" s="6"/>
      <c r="DY50" s="6"/>
      <c r="DZ50" s="6"/>
      <c r="EA50" s="6"/>
      <c r="EB50" s="10"/>
      <c r="EC50" s="16"/>
      <c r="ED50" s="25"/>
      <c r="EE50" s="25"/>
      <c r="EF50" s="25"/>
      <c r="EG50" s="25"/>
      <c r="EH50" s="6"/>
      <c r="EI50" s="6"/>
      <c r="EJ50" s="10"/>
      <c r="EK50" s="5"/>
      <c r="EL50" s="6"/>
      <c r="EM50" s="6"/>
      <c r="EN50" s="6"/>
      <c r="EO50" s="6"/>
      <c r="EP50" s="6"/>
      <c r="EQ50" s="6"/>
      <c r="ER50" s="10"/>
      <c r="ES50" s="16"/>
      <c r="ET50" s="25"/>
      <c r="EU50" s="25"/>
      <c r="EV50" s="25"/>
      <c r="EW50" s="25"/>
      <c r="EX50" s="6"/>
      <c r="EY50" s="6"/>
      <c r="EZ50" s="10"/>
      <c r="FA50" s="5"/>
      <c r="FB50" s="6"/>
      <c r="FC50" s="6"/>
      <c r="FD50" s="6"/>
      <c r="FE50" s="6"/>
      <c r="FF50" s="6"/>
      <c r="FG50" s="6"/>
      <c r="FH50" s="10"/>
      <c r="FI50" s="16"/>
      <c r="FJ50" s="25"/>
      <c r="FK50" s="25"/>
      <c r="FL50" s="25"/>
      <c r="FM50" s="25"/>
      <c r="FN50" s="6"/>
      <c r="FO50" s="6"/>
      <c r="FP50" s="10"/>
      <c r="FQ50" s="5"/>
      <c r="FR50" s="6"/>
      <c r="FS50" s="6"/>
      <c r="FT50" s="6"/>
      <c r="FU50" s="6"/>
      <c r="FV50" s="6"/>
      <c r="FW50" s="6"/>
      <c r="FX50" s="10"/>
      <c r="FY50" s="16"/>
      <c r="FZ50" s="25"/>
      <c r="GA50" s="25"/>
      <c r="GB50" s="25"/>
      <c r="GC50" s="25"/>
      <c r="GD50" s="6"/>
      <c r="GE50" s="6"/>
      <c r="GF50" s="10"/>
      <c r="GG50" s="5"/>
      <c r="GH50" s="6"/>
      <c r="GI50" s="6"/>
      <c r="GJ50" s="6"/>
      <c r="GK50" s="6"/>
      <c r="GL50" s="6"/>
      <c r="GM50" s="6"/>
      <c r="GN50" s="10"/>
      <c r="GO50" s="16"/>
      <c r="GP50" s="25"/>
      <c r="GQ50" s="25"/>
      <c r="GR50" s="25"/>
      <c r="GS50" s="25"/>
      <c r="GT50" s="6"/>
      <c r="GU50" s="6"/>
      <c r="GV50" s="10"/>
      <c r="GW50" s="5"/>
      <c r="GX50" s="6"/>
      <c r="GY50" s="6"/>
      <c r="GZ50" s="6"/>
      <c r="HA50" s="6"/>
      <c r="HB50" s="6"/>
      <c r="HC50" s="6"/>
      <c r="HD50" s="10"/>
      <c r="HE50" s="16"/>
      <c r="HF50" s="25"/>
      <c r="HG50" s="25"/>
      <c r="HH50" s="25"/>
      <c r="HI50" s="25"/>
      <c r="HJ50" s="6"/>
      <c r="HK50" s="6"/>
      <c r="HL50" s="10"/>
      <c r="HM50" s="5"/>
      <c r="HN50" s="6"/>
      <c r="HO50" s="6"/>
      <c r="HP50" s="6"/>
      <c r="HQ50" s="6"/>
      <c r="HR50" s="6"/>
      <c r="HS50" s="6"/>
      <c r="HT50" s="10"/>
      <c r="HU50" s="16"/>
      <c r="HV50" s="25"/>
      <c r="HW50" s="25"/>
      <c r="HX50" s="25"/>
      <c r="HY50" s="25"/>
      <c r="HZ50" s="6"/>
      <c r="IA50" s="6"/>
      <c r="IB50" s="10"/>
      <c r="IC50" s="5"/>
      <c r="ID50" s="6"/>
      <c r="IE50" s="6"/>
      <c r="IF50" s="6"/>
      <c r="IG50" s="6"/>
      <c r="IH50" s="6"/>
      <c r="II50" s="6"/>
      <c r="IJ50" s="10"/>
      <c r="IK50" s="16"/>
      <c r="IL50" s="25"/>
      <c r="IM50" s="25"/>
      <c r="IN50" s="25"/>
      <c r="IO50" s="25"/>
      <c r="IP50" s="6"/>
    </row>
    <row r="51" spans="1:18" s="26" customFormat="1" ht="12.75">
      <c r="A51" s="53" t="s">
        <v>85</v>
      </c>
      <c r="B51" s="47"/>
      <c r="C51" s="22"/>
      <c r="D51" s="16"/>
      <c r="E51" s="16"/>
      <c r="F51" s="6"/>
      <c r="G51" s="6"/>
      <c r="H51" s="45"/>
      <c r="I51" s="46"/>
      <c r="J51" s="22"/>
      <c r="K51" s="47"/>
      <c r="L51" s="22"/>
      <c r="M51" s="22"/>
      <c r="N51" s="22"/>
      <c r="O51" s="22"/>
      <c r="P51" s="22"/>
      <c r="Q51" s="45"/>
      <c r="R51" s="46"/>
    </row>
    <row r="52" spans="1:18" ht="12.75">
      <c r="A52" s="36" t="s">
        <v>86</v>
      </c>
      <c r="B52" s="43">
        <f>B53</f>
        <v>520</v>
      </c>
      <c r="C52" s="24">
        <f>C53</f>
        <v>531</v>
      </c>
      <c r="D52" s="24">
        <f>D53</f>
        <v>518</v>
      </c>
      <c r="E52" s="24">
        <f>E53</f>
        <v>487</v>
      </c>
      <c r="F52" s="24">
        <f>F53</f>
        <v>493</v>
      </c>
      <c r="G52" s="24">
        <f>G53</f>
        <v>516</v>
      </c>
      <c r="H52" s="43">
        <f t="shared" si="0"/>
        <v>27</v>
      </c>
      <c r="I52" s="44">
        <f t="shared" si="1"/>
        <v>0.05476673427991886</v>
      </c>
      <c r="J52" s="22"/>
      <c r="K52" s="43">
        <f>K53</f>
        <v>520</v>
      </c>
      <c r="L52" s="24">
        <f>L53</f>
        <v>531</v>
      </c>
      <c r="M52" s="24">
        <f>M53</f>
        <v>518</v>
      </c>
      <c r="N52" s="24">
        <f>N53</f>
        <v>487</v>
      </c>
      <c r="O52" s="24">
        <f>O53</f>
        <v>493</v>
      </c>
      <c r="P52" s="24">
        <f>P53</f>
        <v>516</v>
      </c>
      <c r="Q52" s="43">
        <f t="shared" si="2"/>
        <v>27</v>
      </c>
      <c r="R52" s="44">
        <f t="shared" si="3"/>
        <v>0.05476673427991886</v>
      </c>
    </row>
    <row r="53" spans="1:250" s="26" customFormat="1" ht="12.75">
      <c r="A53" s="37" t="s">
        <v>87</v>
      </c>
      <c r="B53" s="45">
        <v>520</v>
      </c>
      <c r="C53" s="25">
        <v>531</v>
      </c>
      <c r="D53" s="6">
        <v>518</v>
      </c>
      <c r="E53" s="6">
        <v>487</v>
      </c>
      <c r="F53" s="6">
        <v>493</v>
      </c>
      <c r="G53" s="6">
        <v>516</v>
      </c>
      <c r="H53" s="45">
        <f t="shared" si="0"/>
        <v>27</v>
      </c>
      <c r="I53" s="46">
        <f t="shared" si="1"/>
        <v>0.05476673427991886</v>
      </c>
      <c r="J53" s="16"/>
      <c r="K53" s="45">
        <v>520</v>
      </c>
      <c r="L53" s="25">
        <v>531</v>
      </c>
      <c r="M53" s="25">
        <v>518</v>
      </c>
      <c r="N53" s="25">
        <v>487</v>
      </c>
      <c r="O53" s="25">
        <v>493</v>
      </c>
      <c r="P53" s="25">
        <v>516</v>
      </c>
      <c r="Q53" s="45">
        <f t="shared" si="2"/>
        <v>27</v>
      </c>
      <c r="R53" s="46">
        <f t="shared" si="3"/>
        <v>0.05476673427991886</v>
      </c>
      <c r="S53" s="6"/>
      <c r="T53" s="10"/>
      <c r="U53" s="16"/>
      <c r="V53" s="25"/>
      <c r="W53" s="25"/>
      <c r="X53" s="25"/>
      <c r="Y53" s="25"/>
      <c r="Z53" s="6"/>
      <c r="AA53" s="6"/>
      <c r="AB53" s="10"/>
      <c r="AC53" s="5"/>
      <c r="AD53" s="6"/>
      <c r="AE53" s="6"/>
      <c r="AF53" s="6"/>
      <c r="AG53" s="6"/>
      <c r="AH53" s="6"/>
      <c r="AI53" s="6"/>
      <c r="AJ53" s="10"/>
      <c r="AK53" s="16"/>
      <c r="AL53" s="25"/>
      <c r="AM53" s="25"/>
      <c r="AN53" s="25"/>
      <c r="AO53" s="25"/>
      <c r="AP53" s="6"/>
      <c r="AQ53" s="6"/>
      <c r="AR53" s="10"/>
      <c r="AS53" s="5"/>
      <c r="AT53" s="6"/>
      <c r="AU53" s="6"/>
      <c r="AV53" s="6"/>
      <c r="AW53" s="6"/>
      <c r="AX53" s="6"/>
      <c r="AY53" s="6"/>
      <c r="AZ53" s="10"/>
      <c r="BA53" s="16"/>
      <c r="BB53" s="25"/>
      <c r="BC53" s="25"/>
      <c r="BD53" s="25"/>
      <c r="BE53" s="25"/>
      <c r="BF53" s="6"/>
      <c r="BG53" s="6"/>
      <c r="BH53" s="10"/>
      <c r="BI53" s="5"/>
      <c r="BJ53" s="6"/>
      <c r="BK53" s="6"/>
      <c r="BL53" s="6"/>
      <c r="BM53" s="6"/>
      <c r="BN53" s="6"/>
      <c r="BO53" s="6"/>
      <c r="BP53" s="10"/>
      <c r="BQ53" s="16"/>
      <c r="BR53" s="25"/>
      <c r="BS53" s="25"/>
      <c r="BT53" s="25"/>
      <c r="BU53" s="25"/>
      <c r="BV53" s="6"/>
      <c r="BW53" s="6"/>
      <c r="BX53" s="10"/>
      <c r="BY53" s="5"/>
      <c r="BZ53" s="6"/>
      <c r="CA53" s="6"/>
      <c r="CB53" s="6"/>
      <c r="CC53" s="6"/>
      <c r="CD53" s="6"/>
      <c r="CE53" s="6"/>
      <c r="CF53" s="10"/>
      <c r="CG53" s="16"/>
      <c r="CH53" s="25"/>
      <c r="CI53" s="25"/>
      <c r="CJ53" s="25"/>
      <c r="CK53" s="25"/>
      <c r="CL53" s="6"/>
      <c r="CM53" s="6"/>
      <c r="CN53" s="10"/>
      <c r="CO53" s="5"/>
      <c r="CP53" s="6"/>
      <c r="CQ53" s="6"/>
      <c r="CR53" s="6"/>
      <c r="CS53" s="6"/>
      <c r="CT53" s="6"/>
      <c r="CU53" s="6"/>
      <c r="CV53" s="10"/>
      <c r="CW53" s="16"/>
      <c r="CX53" s="25"/>
      <c r="CY53" s="25"/>
      <c r="CZ53" s="25"/>
      <c r="DA53" s="25"/>
      <c r="DB53" s="6"/>
      <c r="DC53" s="6"/>
      <c r="DD53" s="10"/>
      <c r="DE53" s="5"/>
      <c r="DF53" s="6"/>
      <c r="DG53" s="6"/>
      <c r="DH53" s="6"/>
      <c r="DI53" s="6"/>
      <c r="DJ53" s="6"/>
      <c r="DK53" s="6"/>
      <c r="DL53" s="10"/>
      <c r="DM53" s="16"/>
      <c r="DN53" s="25"/>
      <c r="DO53" s="25"/>
      <c r="DP53" s="25"/>
      <c r="DQ53" s="25"/>
      <c r="DR53" s="6"/>
      <c r="DS53" s="6"/>
      <c r="DT53" s="10"/>
      <c r="DU53" s="5"/>
      <c r="DV53" s="6"/>
      <c r="DW53" s="6"/>
      <c r="DX53" s="6"/>
      <c r="DY53" s="6"/>
      <c r="DZ53" s="6"/>
      <c r="EA53" s="6"/>
      <c r="EB53" s="10"/>
      <c r="EC53" s="16"/>
      <c r="ED53" s="25"/>
      <c r="EE53" s="25"/>
      <c r="EF53" s="25"/>
      <c r="EG53" s="25"/>
      <c r="EH53" s="6"/>
      <c r="EI53" s="6"/>
      <c r="EJ53" s="10"/>
      <c r="EK53" s="5"/>
      <c r="EL53" s="6"/>
      <c r="EM53" s="6"/>
      <c r="EN53" s="6"/>
      <c r="EO53" s="6"/>
      <c r="EP53" s="6"/>
      <c r="EQ53" s="6"/>
      <c r="ER53" s="10"/>
      <c r="ES53" s="16"/>
      <c r="ET53" s="25"/>
      <c r="EU53" s="25"/>
      <c r="EV53" s="25"/>
      <c r="EW53" s="25"/>
      <c r="EX53" s="6"/>
      <c r="EY53" s="6"/>
      <c r="EZ53" s="10"/>
      <c r="FA53" s="5"/>
      <c r="FB53" s="6"/>
      <c r="FC53" s="6"/>
      <c r="FD53" s="6"/>
      <c r="FE53" s="6"/>
      <c r="FF53" s="6"/>
      <c r="FG53" s="6"/>
      <c r="FH53" s="10"/>
      <c r="FI53" s="16"/>
      <c r="FJ53" s="25"/>
      <c r="FK53" s="25"/>
      <c r="FL53" s="25"/>
      <c r="FM53" s="25"/>
      <c r="FN53" s="6"/>
      <c r="FO53" s="6"/>
      <c r="FP53" s="10"/>
      <c r="FQ53" s="5"/>
      <c r="FR53" s="6"/>
      <c r="FS53" s="6"/>
      <c r="FT53" s="6"/>
      <c r="FU53" s="6"/>
      <c r="FV53" s="6"/>
      <c r="FW53" s="6"/>
      <c r="FX53" s="10"/>
      <c r="FY53" s="16"/>
      <c r="FZ53" s="25"/>
      <c r="GA53" s="25"/>
      <c r="GB53" s="25"/>
      <c r="GC53" s="25"/>
      <c r="GD53" s="6"/>
      <c r="GE53" s="6"/>
      <c r="GF53" s="10"/>
      <c r="GG53" s="5"/>
      <c r="GH53" s="6"/>
      <c r="GI53" s="6"/>
      <c r="GJ53" s="6"/>
      <c r="GK53" s="6"/>
      <c r="GL53" s="6"/>
      <c r="GM53" s="6"/>
      <c r="GN53" s="10"/>
      <c r="GO53" s="16"/>
      <c r="GP53" s="25"/>
      <c r="GQ53" s="25"/>
      <c r="GR53" s="25"/>
      <c r="GS53" s="25"/>
      <c r="GT53" s="6"/>
      <c r="GU53" s="6"/>
      <c r="GV53" s="10"/>
      <c r="GW53" s="5"/>
      <c r="GX53" s="6"/>
      <c r="GY53" s="6"/>
      <c r="GZ53" s="6"/>
      <c r="HA53" s="6"/>
      <c r="HB53" s="6"/>
      <c r="HC53" s="6"/>
      <c r="HD53" s="10"/>
      <c r="HE53" s="16"/>
      <c r="HF53" s="25"/>
      <c r="HG53" s="25"/>
      <c r="HH53" s="25"/>
      <c r="HI53" s="25"/>
      <c r="HJ53" s="6"/>
      <c r="HK53" s="6"/>
      <c r="HL53" s="10"/>
      <c r="HM53" s="5"/>
      <c r="HN53" s="6"/>
      <c r="HO53" s="6"/>
      <c r="HP53" s="6"/>
      <c r="HQ53" s="6"/>
      <c r="HR53" s="6"/>
      <c r="HS53" s="6"/>
      <c r="HT53" s="10"/>
      <c r="HU53" s="16"/>
      <c r="HV53" s="25"/>
      <c r="HW53" s="25"/>
      <c r="HX53" s="25"/>
      <c r="HY53" s="25"/>
      <c r="HZ53" s="6"/>
      <c r="IA53" s="6"/>
      <c r="IB53" s="10"/>
      <c r="IC53" s="5"/>
      <c r="ID53" s="6"/>
      <c r="IE53" s="6"/>
      <c r="IF53" s="6"/>
      <c r="IG53" s="6"/>
      <c r="IH53" s="6"/>
      <c r="II53" s="6"/>
      <c r="IJ53" s="10"/>
      <c r="IK53" s="16"/>
      <c r="IL53" s="25"/>
      <c r="IM53" s="25"/>
      <c r="IN53" s="25"/>
      <c r="IO53" s="25"/>
      <c r="IP53" s="6"/>
    </row>
    <row r="54" spans="1:18" ht="12.75">
      <c r="A54" s="36" t="s">
        <v>42</v>
      </c>
      <c r="B54" s="43">
        <f>SUM(B55:B91)</f>
        <v>582</v>
      </c>
      <c r="C54" s="24">
        <f>SUM(C55:C91)</f>
        <v>582</v>
      </c>
      <c r="D54" s="24">
        <f>SUM(D55:D91)</f>
        <v>585</v>
      </c>
      <c r="E54" s="24">
        <f>SUM(E55:E91)</f>
        <v>525</v>
      </c>
      <c r="F54" s="24">
        <f>SUM(F55:F91)</f>
        <v>499</v>
      </c>
      <c r="G54" s="24">
        <f>SUM(G55:G91)</f>
        <v>487</v>
      </c>
      <c r="H54" s="43">
        <f t="shared" si="0"/>
        <v>83</v>
      </c>
      <c r="I54" s="44">
        <f t="shared" si="1"/>
        <v>0.16633266533066132</v>
      </c>
      <c r="J54" s="22"/>
      <c r="K54" s="43">
        <f>SUM(K55:K91)</f>
        <v>570</v>
      </c>
      <c r="L54" s="24">
        <f>SUM(L55:L91)</f>
        <v>571</v>
      </c>
      <c r="M54" s="24">
        <f>SUM(M55:M91)</f>
        <v>572</v>
      </c>
      <c r="N54" s="24">
        <f>SUM(N55:N91)</f>
        <v>509</v>
      </c>
      <c r="O54" s="24">
        <f>SUM(O55:O91)</f>
        <v>495</v>
      </c>
      <c r="P54" s="24">
        <f>SUM(P55:P91)</f>
        <v>486</v>
      </c>
      <c r="Q54" s="43">
        <f t="shared" si="2"/>
        <v>75</v>
      </c>
      <c r="R54" s="44">
        <f t="shared" si="3"/>
        <v>0.15151515151515152</v>
      </c>
    </row>
    <row r="55" spans="1:250" ht="12.75">
      <c r="A55" s="37" t="s">
        <v>88</v>
      </c>
      <c r="B55" s="45"/>
      <c r="C55" s="25">
        <v>0</v>
      </c>
      <c r="D55" s="6">
        <v>1</v>
      </c>
      <c r="E55" s="6">
        <v>2</v>
      </c>
      <c r="F55" s="6">
        <v>3</v>
      </c>
      <c r="G55" s="6">
        <v>4</v>
      </c>
      <c r="H55" s="45">
        <f t="shared" si="0"/>
        <v>-3</v>
      </c>
      <c r="I55" s="46">
        <f t="shared" si="1"/>
        <v>-1</v>
      </c>
      <c r="K55" s="45"/>
      <c r="L55" s="25"/>
      <c r="M55" s="25">
        <v>1</v>
      </c>
      <c r="N55" s="25">
        <v>2</v>
      </c>
      <c r="O55" s="25">
        <v>3</v>
      </c>
      <c r="P55" s="25">
        <v>4</v>
      </c>
      <c r="Q55" s="45">
        <f t="shared" si="2"/>
        <v>-3</v>
      </c>
      <c r="R55" s="46">
        <f t="shared" si="3"/>
        <v>-1</v>
      </c>
      <c r="S55" s="6"/>
      <c r="T55" s="10"/>
      <c r="U55" s="16"/>
      <c r="V55" s="25"/>
      <c r="W55" s="25"/>
      <c r="X55" s="25"/>
      <c r="Y55" s="25"/>
      <c r="Z55" s="6"/>
      <c r="AA55" s="6"/>
      <c r="AB55" s="10"/>
      <c r="AD55" s="6"/>
      <c r="AE55" s="6"/>
      <c r="AF55" s="6"/>
      <c r="AG55" s="6"/>
      <c r="AH55" s="6"/>
      <c r="AI55" s="6"/>
      <c r="AJ55" s="10"/>
      <c r="AK55" s="16"/>
      <c r="AL55" s="25"/>
      <c r="AM55" s="25"/>
      <c r="AN55" s="25"/>
      <c r="AO55" s="25"/>
      <c r="AP55" s="6"/>
      <c r="AQ55" s="6"/>
      <c r="AR55" s="10"/>
      <c r="AT55" s="6"/>
      <c r="AU55" s="6"/>
      <c r="AV55" s="6"/>
      <c r="AW55" s="6"/>
      <c r="AX55" s="6"/>
      <c r="AY55" s="6"/>
      <c r="AZ55" s="10"/>
      <c r="BA55" s="16"/>
      <c r="BB55" s="25"/>
      <c r="BC55" s="25"/>
      <c r="BD55" s="25"/>
      <c r="BE55" s="25"/>
      <c r="BF55" s="6"/>
      <c r="BG55" s="6"/>
      <c r="BH55" s="10"/>
      <c r="BJ55" s="6"/>
      <c r="BK55" s="6"/>
      <c r="BL55" s="6"/>
      <c r="BM55" s="6"/>
      <c r="BN55" s="6"/>
      <c r="BO55" s="6"/>
      <c r="BP55" s="10"/>
      <c r="BQ55" s="16"/>
      <c r="BR55" s="25"/>
      <c r="BS55" s="25"/>
      <c r="BT55" s="25"/>
      <c r="BU55" s="25"/>
      <c r="BV55" s="6"/>
      <c r="BW55" s="6"/>
      <c r="BX55" s="10"/>
      <c r="BZ55" s="6"/>
      <c r="CA55" s="6"/>
      <c r="CB55" s="6"/>
      <c r="CC55" s="6"/>
      <c r="CD55" s="6"/>
      <c r="CE55" s="6"/>
      <c r="CF55" s="10"/>
      <c r="CG55" s="16"/>
      <c r="CH55" s="25"/>
      <c r="CI55" s="25"/>
      <c r="CJ55" s="25"/>
      <c r="CK55" s="25"/>
      <c r="CL55" s="6"/>
      <c r="CM55" s="6"/>
      <c r="CN55" s="10"/>
      <c r="CP55" s="6"/>
      <c r="CQ55" s="6"/>
      <c r="CR55" s="6"/>
      <c r="CS55" s="6"/>
      <c r="CT55" s="6"/>
      <c r="CU55" s="6"/>
      <c r="CV55" s="10"/>
      <c r="CW55" s="16"/>
      <c r="CX55" s="25"/>
      <c r="CY55" s="25"/>
      <c r="CZ55" s="25"/>
      <c r="DA55" s="25"/>
      <c r="DB55" s="6"/>
      <c r="DC55" s="6"/>
      <c r="DD55" s="10"/>
      <c r="DF55" s="6"/>
      <c r="DG55" s="6"/>
      <c r="DH55" s="6"/>
      <c r="DI55" s="6"/>
      <c r="DJ55" s="6"/>
      <c r="DK55" s="6"/>
      <c r="DL55" s="10"/>
      <c r="DM55" s="16"/>
      <c r="DN55" s="25"/>
      <c r="DO55" s="25"/>
      <c r="DP55" s="25"/>
      <c r="DQ55" s="25"/>
      <c r="DR55" s="6"/>
      <c r="DS55" s="6"/>
      <c r="DT55" s="10"/>
      <c r="DV55" s="6"/>
      <c r="DW55" s="6"/>
      <c r="DX55" s="6"/>
      <c r="DY55" s="6"/>
      <c r="DZ55" s="6"/>
      <c r="EA55" s="6"/>
      <c r="EB55" s="10"/>
      <c r="EC55" s="16"/>
      <c r="ED55" s="25"/>
      <c r="EE55" s="25"/>
      <c r="EF55" s="25"/>
      <c r="EG55" s="25"/>
      <c r="EH55" s="6"/>
      <c r="EI55" s="6"/>
      <c r="EJ55" s="10"/>
      <c r="EL55" s="6"/>
      <c r="EM55" s="6"/>
      <c r="EN55" s="6"/>
      <c r="EO55" s="6"/>
      <c r="EP55" s="6"/>
      <c r="EQ55" s="6"/>
      <c r="ER55" s="10"/>
      <c r="ES55" s="16"/>
      <c r="ET55" s="25"/>
      <c r="EU55" s="25"/>
      <c r="EV55" s="25"/>
      <c r="EW55" s="25"/>
      <c r="EX55" s="6"/>
      <c r="EY55" s="6"/>
      <c r="EZ55" s="10"/>
      <c r="FB55" s="6"/>
      <c r="FC55" s="6"/>
      <c r="FD55" s="6"/>
      <c r="FE55" s="6"/>
      <c r="FF55" s="6"/>
      <c r="FG55" s="6"/>
      <c r="FH55" s="10"/>
      <c r="FI55" s="16"/>
      <c r="FJ55" s="25"/>
      <c r="FK55" s="25"/>
      <c r="FL55" s="25"/>
      <c r="FM55" s="25"/>
      <c r="FN55" s="6"/>
      <c r="FO55" s="6"/>
      <c r="FP55" s="10"/>
      <c r="FR55" s="6"/>
      <c r="FS55" s="6"/>
      <c r="FT55" s="6"/>
      <c r="FU55" s="6"/>
      <c r="FV55" s="6"/>
      <c r="FW55" s="6"/>
      <c r="FX55" s="10"/>
      <c r="FY55" s="16"/>
      <c r="FZ55" s="25"/>
      <c r="GA55" s="25"/>
      <c r="GB55" s="25"/>
      <c r="GC55" s="25"/>
      <c r="GD55" s="6"/>
      <c r="GE55" s="6"/>
      <c r="GF55" s="10"/>
      <c r="GH55" s="6"/>
      <c r="GI55" s="6"/>
      <c r="GJ55" s="6"/>
      <c r="GK55" s="6"/>
      <c r="GL55" s="6"/>
      <c r="GM55" s="6"/>
      <c r="GN55" s="10"/>
      <c r="GO55" s="16"/>
      <c r="GP55" s="25"/>
      <c r="GQ55" s="25"/>
      <c r="GR55" s="25"/>
      <c r="GS55" s="25"/>
      <c r="GT55" s="6"/>
      <c r="GU55" s="6"/>
      <c r="GV55" s="10"/>
      <c r="GX55" s="6"/>
      <c r="GY55" s="6"/>
      <c r="GZ55" s="6"/>
      <c r="HA55" s="6"/>
      <c r="HB55" s="6"/>
      <c r="HC55" s="6"/>
      <c r="HD55" s="10"/>
      <c r="HE55" s="16"/>
      <c r="HF55" s="25"/>
      <c r="HG55" s="25"/>
      <c r="HH55" s="25"/>
      <c r="HI55" s="25"/>
      <c r="HJ55" s="6"/>
      <c r="HK55" s="6"/>
      <c r="HL55" s="10"/>
      <c r="HN55" s="6"/>
      <c r="HO55" s="6"/>
      <c r="HP55" s="6"/>
      <c r="HQ55" s="6"/>
      <c r="HR55" s="6"/>
      <c r="HS55" s="6"/>
      <c r="HT55" s="10"/>
      <c r="HU55" s="16"/>
      <c r="HV55" s="25"/>
      <c r="HW55" s="25"/>
      <c r="HX55" s="25"/>
      <c r="HY55" s="25"/>
      <c r="HZ55" s="6"/>
      <c r="IA55" s="6"/>
      <c r="IB55" s="10"/>
      <c r="ID55" s="6"/>
      <c r="IE55" s="6"/>
      <c r="IF55" s="6"/>
      <c r="IG55" s="6"/>
      <c r="IH55" s="6"/>
      <c r="II55" s="6"/>
      <c r="IJ55" s="10"/>
      <c r="IK55" s="16"/>
      <c r="IL55" s="25"/>
      <c r="IM55" s="25"/>
      <c r="IN55" s="25"/>
      <c r="IO55" s="25"/>
      <c r="IP55" s="6"/>
    </row>
    <row r="56" spans="1:250" ht="12.75">
      <c r="A56" s="37" t="s">
        <v>89</v>
      </c>
      <c r="B56" s="45"/>
      <c r="C56" s="25">
        <v>0</v>
      </c>
      <c r="D56" s="6">
        <v>0</v>
      </c>
      <c r="E56" s="6">
        <v>1</v>
      </c>
      <c r="F56" s="6">
        <v>5</v>
      </c>
      <c r="G56" s="6">
        <v>17</v>
      </c>
      <c r="H56" s="45">
        <f t="shared" si="0"/>
        <v>-5</v>
      </c>
      <c r="I56" s="46">
        <f t="shared" si="1"/>
        <v>-1</v>
      </c>
      <c r="K56" s="45"/>
      <c r="L56" s="25"/>
      <c r="M56" s="25">
        <v>0</v>
      </c>
      <c r="N56" s="25">
        <v>1</v>
      </c>
      <c r="O56" s="25">
        <v>5</v>
      </c>
      <c r="P56" s="25">
        <v>17</v>
      </c>
      <c r="Q56" s="45">
        <f t="shared" si="2"/>
        <v>-5</v>
      </c>
      <c r="R56" s="46">
        <f t="shared" si="3"/>
        <v>-1</v>
      </c>
      <c r="S56" s="6"/>
      <c r="T56" s="10"/>
      <c r="U56" s="16"/>
      <c r="V56" s="25"/>
      <c r="W56" s="25"/>
      <c r="X56" s="25"/>
      <c r="Y56" s="25"/>
      <c r="Z56" s="6"/>
      <c r="AA56" s="6"/>
      <c r="AB56" s="10"/>
      <c r="AD56" s="6"/>
      <c r="AE56" s="6"/>
      <c r="AF56" s="6"/>
      <c r="AG56" s="6"/>
      <c r="AH56" s="6"/>
      <c r="AI56" s="6"/>
      <c r="AJ56" s="10"/>
      <c r="AK56" s="16"/>
      <c r="AL56" s="25"/>
      <c r="AM56" s="25"/>
      <c r="AN56" s="25"/>
      <c r="AO56" s="25"/>
      <c r="AP56" s="6"/>
      <c r="AQ56" s="6"/>
      <c r="AR56" s="10"/>
      <c r="AT56" s="6"/>
      <c r="AU56" s="6"/>
      <c r="AV56" s="6"/>
      <c r="AW56" s="6"/>
      <c r="AX56" s="6"/>
      <c r="AY56" s="6"/>
      <c r="AZ56" s="10"/>
      <c r="BA56" s="16"/>
      <c r="BB56" s="25"/>
      <c r="BC56" s="25"/>
      <c r="BD56" s="25"/>
      <c r="BE56" s="25"/>
      <c r="BF56" s="6"/>
      <c r="BG56" s="6"/>
      <c r="BH56" s="10"/>
      <c r="BJ56" s="6"/>
      <c r="BK56" s="6"/>
      <c r="BL56" s="6"/>
      <c r="BM56" s="6"/>
      <c r="BN56" s="6"/>
      <c r="BO56" s="6"/>
      <c r="BP56" s="10"/>
      <c r="BQ56" s="16"/>
      <c r="BR56" s="25"/>
      <c r="BS56" s="25"/>
      <c r="BT56" s="25"/>
      <c r="BU56" s="25"/>
      <c r="BV56" s="6"/>
      <c r="BW56" s="6"/>
      <c r="BX56" s="10"/>
      <c r="BZ56" s="6"/>
      <c r="CA56" s="6"/>
      <c r="CB56" s="6"/>
      <c r="CC56" s="6"/>
      <c r="CD56" s="6"/>
      <c r="CE56" s="6"/>
      <c r="CF56" s="10"/>
      <c r="CG56" s="16"/>
      <c r="CH56" s="25"/>
      <c r="CI56" s="25"/>
      <c r="CJ56" s="25"/>
      <c r="CK56" s="25"/>
      <c r="CL56" s="6"/>
      <c r="CM56" s="6"/>
      <c r="CN56" s="10"/>
      <c r="CP56" s="6"/>
      <c r="CQ56" s="6"/>
      <c r="CR56" s="6"/>
      <c r="CS56" s="6"/>
      <c r="CT56" s="6"/>
      <c r="CU56" s="6"/>
      <c r="CV56" s="10"/>
      <c r="CW56" s="16"/>
      <c r="CX56" s="25"/>
      <c r="CY56" s="25"/>
      <c r="CZ56" s="25"/>
      <c r="DA56" s="25"/>
      <c r="DB56" s="6"/>
      <c r="DC56" s="6"/>
      <c r="DD56" s="10"/>
      <c r="DF56" s="6"/>
      <c r="DG56" s="6"/>
      <c r="DH56" s="6"/>
      <c r="DI56" s="6"/>
      <c r="DJ56" s="6"/>
      <c r="DK56" s="6"/>
      <c r="DL56" s="10"/>
      <c r="DM56" s="16"/>
      <c r="DN56" s="25"/>
      <c r="DO56" s="25"/>
      <c r="DP56" s="25"/>
      <c r="DQ56" s="25"/>
      <c r="DR56" s="6"/>
      <c r="DS56" s="6"/>
      <c r="DT56" s="10"/>
      <c r="DV56" s="6"/>
      <c r="DW56" s="6"/>
      <c r="DX56" s="6"/>
      <c r="DY56" s="6"/>
      <c r="DZ56" s="6"/>
      <c r="EA56" s="6"/>
      <c r="EB56" s="10"/>
      <c r="EC56" s="16"/>
      <c r="ED56" s="25"/>
      <c r="EE56" s="25"/>
      <c r="EF56" s="25"/>
      <c r="EG56" s="25"/>
      <c r="EH56" s="6"/>
      <c r="EI56" s="6"/>
      <c r="EJ56" s="10"/>
      <c r="EL56" s="6"/>
      <c r="EM56" s="6"/>
      <c r="EN56" s="6"/>
      <c r="EO56" s="6"/>
      <c r="EP56" s="6"/>
      <c r="EQ56" s="6"/>
      <c r="ER56" s="10"/>
      <c r="ES56" s="16"/>
      <c r="ET56" s="25"/>
      <c r="EU56" s="25"/>
      <c r="EV56" s="25"/>
      <c r="EW56" s="25"/>
      <c r="EX56" s="6"/>
      <c r="EY56" s="6"/>
      <c r="EZ56" s="10"/>
      <c r="FB56" s="6"/>
      <c r="FC56" s="6"/>
      <c r="FD56" s="6"/>
      <c r="FE56" s="6"/>
      <c r="FF56" s="6"/>
      <c r="FG56" s="6"/>
      <c r="FH56" s="10"/>
      <c r="FI56" s="16"/>
      <c r="FJ56" s="25"/>
      <c r="FK56" s="25"/>
      <c r="FL56" s="25"/>
      <c r="FM56" s="25"/>
      <c r="FN56" s="6"/>
      <c r="FO56" s="6"/>
      <c r="FP56" s="10"/>
      <c r="FR56" s="6"/>
      <c r="FS56" s="6"/>
      <c r="FT56" s="6"/>
      <c r="FU56" s="6"/>
      <c r="FV56" s="6"/>
      <c r="FW56" s="6"/>
      <c r="FX56" s="10"/>
      <c r="FY56" s="16"/>
      <c r="FZ56" s="25"/>
      <c r="GA56" s="25"/>
      <c r="GB56" s="25"/>
      <c r="GC56" s="25"/>
      <c r="GD56" s="6"/>
      <c r="GE56" s="6"/>
      <c r="GF56" s="10"/>
      <c r="GH56" s="6"/>
      <c r="GI56" s="6"/>
      <c r="GJ56" s="6"/>
      <c r="GK56" s="6"/>
      <c r="GL56" s="6"/>
      <c r="GM56" s="6"/>
      <c r="GN56" s="10"/>
      <c r="GO56" s="16"/>
      <c r="GP56" s="25"/>
      <c r="GQ56" s="25"/>
      <c r="GR56" s="25"/>
      <c r="GS56" s="25"/>
      <c r="GT56" s="6"/>
      <c r="GU56" s="6"/>
      <c r="GV56" s="10"/>
      <c r="GX56" s="6"/>
      <c r="GY56" s="6"/>
      <c r="GZ56" s="6"/>
      <c r="HA56" s="6"/>
      <c r="HB56" s="6"/>
      <c r="HC56" s="6"/>
      <c r="HD56" s="10"/>
      <c r="HE56" s="16"/>
      <c r="HF56" s="25"/>
      <c r="HG56" s="25"/>
      <c r="HH56" s="25"/>
      <c r="HI56" s="25"/>
      <c r="HJ56" s="6"/>
      <c r="HK56" s="6"/>
      <c r="HL56" s="10"/>
      <c r="HN56" s="6"/>
      <c r="HO56" s="6"/>
      <c r="HP56" s="6"/>
      <c r="HQ56" s="6"/>
      <c r="HR56" s="6"/>
      <c r="HS56" s="6"/>
      <c r="HT56" s="10"/>
      <c r="HU56" s="16"/>
      <c r="HV56" s="25"/>
      <c r="HW56" s="25"/>
      <c r="HX56" s="25"/>
      <c r="HY56" s="25"/>
      <c r="HZ56" s="6"/>
      <c r="IA56" s="6"/>
      <c r="IB56" s="10"/>
      <c r="ID56" s="6"/>
      <c r="IE56" s="6"/>
      <c r="IF56" s="6"/>
      <c r="IG56" s="6"/>
      <c r="IH56" s="6"/>
      <c r="II56" s="6"/>
      <c r="IJ56" s="10"/>
      <c r="IK56" s="16"/>
      <c r="IL56" s="25"/>
      <c r="IM56" s="25"/>
      <c r="IN56" s="25"/>
      <c r="IO56" s="25"/>
      <c r="IP56" s="6"/>
    </row>
    <row r="57" spans="1:250" ht="12.75">
      <c r="A57" s="37" t="s">
        <v>90</v>
      </c>
      <c r="B57" s="45">
        <v>23</v>
      </c>
      <c r="C57" s="25">
        <v>18</v>
      </c>
      <c r="D57" s="6">
        <v>18</v>
      </c>
      <c r="E57" s="6">
        <v>16</v>
      </c>
      <c r="F57" s="6">
        <v>18</v>
      </c>
      <c r="G57" s="6">
        <v>17</v>
      </c>
      <c r="H57" s="45">
        <f t="shared" si="0"/>
        <v>5</v>
      </c>
      <c r="I57" s="46">
        <f t="shared" si="1"/>
        <v>0.2777777777777778</v>
      </c>
      <c r="K57" s="45">
        <v>23</v>
      </c>
      <c r="L57" s="25">
        <v>18</v>
      </c>
      <c r="M57" s="25">
        <v>18</v>
      </c>
      <c r="N57" s="25">
        <v>16</v>
      </c>
      <c r="O57" s="25">
        <v>18</v>
      </c>
      <c r="P57" s="25">
        <v>17</v>
      </c>
      <c r="Q57" s="45">
        <f t="shared" si="2"/>
        <v>5</v>
      </c>
      <c r="R57" s="46">
        <f t="shared" si="3"/>
        <v>0.2777777777777778</v>
      </c>
      <c r="S57" s="6"/>
      <c r="T57" s="10"/>
      <c r="U57" s="16"/>
      <c r="V57" s="25"/>
      <c r="W57" s="25"/>
      <c r="X57" s="25"/>
      <c r="Y57" s="25"/>
      <c r="Z57" s="6"/>
      <c r="AA57" s="6"/>
      <c r="AB57" s="10"/>
      <c r="AD57" s="6"/>
      <c r="AE57" s="6"/>
      <c r="AF57" s="6"/>
      <c r="AG57" s="6"/>
      <c r="AH57" s="6"/>
      <c r="AI57" s="6"/>
      <c r="AJ57" s="10"/>
      <c r="AK57" s="16"/>
      <c r="AL57" s="25"/>
      <c r="AM57" s="25"/>
      <c r="AN57" s="25"/>
      <c r="AO57" s="25"/>
      <c r="AP57" s="6"/>
      <c r="AQ57" s="6"/>
      <c r="AR57" s="10"/>
      <c r="AT57" s="6"/>
      <c r="AU57" s="6"/>
      <c r="AV57" s="6"/>
      <c r="AW57" s="6"/>
      <c r="AX57" s="6"/>
      <c r="AY57" s="6"/>
      <c r="AZ57" s="10"/>
      <c r="BA57" s="16"/>
      <c r="BB57" s="25"/>
      <c r="BC57" s="25"/>
      <c r="BD57" s="25"/>
      <c r="BE57" s="25"/>
      <c r="BF57" s="6"/>
      <c r="BG57" s="6"/>
      <c r="BH57" s="10"/>
      <c r="BJ57" s="6"/>
      <c r="BK57" s="6"/>
      <c r="BL57" s="6"/>
      <c r="BM57" s="6"/>
      <c r="BN57" s="6"/>
      <c r="BO57" s="6"/>
      <c r="BP57" s="10"/>
      <c r="BQ57" s="16"/>
      <c r="BR57" s="25"/>
      <c r="BS57" s="25"/>
      <c r="BT57" s="25"/>
      <c r="BU57" s="25"/>
      <c r="BV57" s="6"/>
      <c r="BW57" s="6"/>
      <c r="BX57" s="10"/>
      <c r="BZ57" s="6"/>
      <c r="CA57" s="6"/>
      <c r="CB57" s="6"/>
      <c r="CC57" s="6"/>
      <c r="CD57" s="6"/>
      <c r="CE57" s="6"/>
      <c r="CF57" s="10"/>
      <c r="CG57" s="16"/>
      <c r="CH57" s="25"/>
      <c r="CI57" s="25"/>
      <c r="CJ57" s="25"/>
      <c r="CK57" s="25"/>
      <c r="CL57" s="6"/>
      <c r="CM57" s="6"/>
      <c r="CN57" s="10"/>
      <c r="CP57" s="6"/>
      <c r="CQ57" s="6"/>
      <c r="CR57" s="6"/>
      <c r="CS57" s="6"/>
      <c r="CT57" s="6"/>
      <c r="CU57" s="6"/>
      <c r="CV57" s="10"/>
      <c r="CW57" s="16"/>
      <c r="CX57" s="25"/>
      <c r="CY57" s="25"/>
      <c r="CZ57" s="25"/>
      <c r="DA57" s="25"/>
      <c r="DB57" s="6"/>
      <c r="DC57" s="6"/>
      <c r="DD57" s="10"/>
      <c r="DF57" s="6"/>
      <c r="DG57" s="6"/>
      <c r="DH57" s="6"/>
      <c r="DI57" s="6"/>
      <c r="DJ57" s="6"/>
      <c r="DK57" s="6"/>
      <c r="DL57" s="10"/>
      <c r="DM57" s="16"/>
      <c r="DN57" s="25"/>
      <c r="DO57" s="25"/>
      <c r="DP57" s="25"/>
      <c r="DQ57" s="25"/>
      <c r="DR57" s="6"/>
      <c r="DS57" s="6"/>
      <c r="DT57" s="10"/>
      <c r="DV57" s="6"/>
      <c r="DW57" s="6"/>
      <c r="DX57" s="6"/>
      <c r="DY57" s="6"/>
      <c r="DZ57" s="6"/>
      <c r="EA57" s="6"/>
      <c r="EB57" s="10"/>
      <c r="EC57" s="16"/>
      <c r="ED57" s="25"/>
      <c r="EE57" s="25"/>
      <c r="EF57" s="25"/>
      <c r="EG57" s="25"/>
      <c r="EH57" s="6"/>
      <c r="EI57" s="6"/>
      <c r="EJ57" s="10"/>
      <c r="EL57" s="6"/>
      <c r="EM57" s="6"/>
      <c r="EN57" s="6"/>
      <c r="EO57" s="6"/>
      <c r="EP57" s="6"/>
      <c r="EQ57" s="6"/>
      <c r="ER57" s="10"/>
      <c r="ES57" s="16"/>
      <c r="ET57" s="25"/>
      <c r="EU57" s="25"/>
      <c r="EV57" s="25"/>
      <c r="EW57" s="25"/>
      <c r="EX57" s="6"/>
      <c r="EY57" s="6"/>
      <c r="EZ57" s="10"/>
      <c r="FB57" s="6"/>
      <c r="FC57" s="6"/>
      <c r="FD57" s="6"/>
      <c r="FE57" s="6"/>
      <c r="FF57" s="6"/>
      <c r="FG57" s="6"/>
      <c r="FH57" s="10"/>
      <c r="FI57" s="16"/>
      <c r="FJ57" s="25"/>
      <c r="FK57" s="25"/>
      <c r="FL57" s="25"/>
      <c r="FM57" s="25"/>
      <c r="FN57" s="6"/>
      <c r="FO57" s="6"/>
      <c r="FP57" s="10"/>
      <c r="FR57" s="6"/>
      <c r="FS57" s="6"/>
      <c r="FT57" s="6"/>
      <c r="FU57" s="6"/>
      <c r="FV57" s="6"/>
      <c r="FW57" s="6"/>
      <c r="FX57" s="10"/>
      <c r="FY57" s="16"/>
      <c r="FZ57" s="25"/>
      <c r="GA57" s="25"/>
      <c r="GB57" s="25"/>
      <c r="GC57" s="25"/>
      <c r="GD57" s="6"/>
      <c r="GE57" s="6"/>
      <c r="GF57" s="10"/>
      <c r="GH57" s="6"/>
      <c r="GI57" s="6"/>
      <c r="GJ57" s="6"/>
      <c r="GK57" s="6"/>
      <c r="GL57" s="6"/>
      <c r="GM57" s="6"/>
      <c r="GN57" s="10"/>
      <c r="GO57" s="16"/>
      <c r="GP57" s="25"/>
      <c r="GQ57" s="25"/>
      <c r="GR57" s="25"/>
      <c r="GS57" s="25"/>
      <c r="GT57" s="6"/>
      <c r="GU57" s="6"/>
      <c r="GV57" s="10"/>
      <c r="GX57" s="6"/>
      <c r="GY57" s="6"/>
      <c r="GZ57" s="6"/>
      <c r="HA57" s="6"/>
      <c r="HB57" s="6"/>
      <c r="HC57" s="6"/>
      <c r="HD57" s="10"/>
      <c r="HE57" s="16"/>
      <c r="HF57" s="25"/>
      <c r="HG57" s="25"/>
      <c r="HH57" s="25"/>
      <c r="HI57" s="25"/>
      <c r="HJ57" s="6"/>
      <c r="HK57" s="6"/>
      <c r="HL57" s="10"/>
      <c r="HN57" s="6"/>
      <c r="HO57" s="6"/>
      <c r="HP57" s="6"/>
      <c r="HQ57" s="6"/>
      <c r="HR57" s="6"/>
      <c r="HS57" s="6"/>
      <c r="HT57" s="10"/>
      <c r="HU57" s="16"/>
      <c r="HV57" s="25"/>
      <c r="HW57" s="25"/>
      <c r="HX57" s="25"/>
      <c r="HY57" s="25"/>
      <c r="HZ57" s="6"/>
      <c r="IA57" s="6"/>
      <c r="IB57" s="10"/>
      <c r="ID57" s="6"/>
      <c r="IE57" s="6"/>
      <c r="IF57" s="6"/>
      <c r="IG57" s="6"/>
      <c r="IH57" s="6"/>
      <c r="II57" s="6"/>
      <c r="IJ57" s="10"/>
      <c r="IK57" s="16"/>
      <c r="IL57" s="25"/>
      <c r="IM57" s="25"/>
      <c r="IN57" s="25"/>
      <c r="IO57" s="25"/>
      <c r="IP57" s="6"/>
    </row>
    <row r="58" spans="1:250" ht="12.75">
      <c r="A58" s="37" t="s">
        <v>91</v>
      </c>
      <c r="B58" s="45"/>
      <c r="C58" s="25"/>
      <c r="D58" s="6">
        <v>0</v>
      </c>
      <c r="E58" s="6">
        <v>0</v>
      </c>
      <c r="F58" s="6">
        <v>1</v>
      </c>
      <c r="G58" s="6">
        <v>1</v>
      </c>
      <c r="H58" s="45">
        <f t="shared" si="0"/>
        <v>-1</v>
      </c>
      <c r="I58" s="46">
        <f t="shared" si="1"/>
        <v>-1</v>
      </c>
      <c r="K58" s="45"/>
      <c r="L58" s="25"/>
      <c r="M58" s="25">
        <v>0</v>
      </c>
      <c r="N58" s="25">
        <v>0</v>
      </c>
      <c r="O58" s="25">
        <v>1</v>
      </c>
      <c r="P58" s="25">
        <v>1</v>
      </c>
      <c r="Q58" s="45">
        <f t="shared" si="2"/>
        <v>-1</v>
      </c>
      <c r="R58" s="46">
        <f t="shared" si="3"/>
        <v>-1</v>
      </c>
      <c r="S58" s="6"/>
      <c r="T58" s="10"/>
      <c r="U58" s="16"/>
      <c r="V58" s="25"/>
      <c r="W58" s="25"/>
      <c r="X58" s="25"/>
      <c r="Y58" s="25"/>
      <c r="Z58" s="6"/>
      <c r="AA58" s="6"/>
      <c r="AB58" s="10"/>
      <c r="AD58" s="6"/>
      <c r="AE58" s="6"/>
      <c r="AF58" s="6"/>
      <c r="AG58" s="6"/>
      <c r="AH58" s="6"/>
      <c r="AI58" s="6"/>
      <c r="AJ58" s="10"/>
      <c r="AK58" s="16"/>
      <c r="AL58" s="25"/>
      <c r="AM58" s="25"/>
      <c r="AN58" s="25"/>
      <c r="AO58" s="25"/>
      <c r="AP58" s="6"/>
      <c r="AQ58" s="6"/>
      <c r="AR58" s="10"/>
      <c r="AT58" s="6"/>
      <c r="AU58" s="6"/>
      <c r="AV58" s="6"/>
      <c r="AW58" s="6"/>
      <c r="AX58" s="6"/>
      <c r="AY58" s="6"/>
      <c r="AZ58" s="10"/>
      <c r="BA58" s="16"/>
      <c r="BB58" s="25"/>
      <c r="BC58" s="25"/>
      <c r="BD58" s="25"/>
      <c r="BE58" s="25"/>
      <c r="BF58" s="6"/>
      <c r="BG58" s="6"/>
      <c r="BH58" s="10"/>
      <c r="BJ58" s="6"/>
      <c r="BK58" s="6"/>
      <c r="BL58" s="6"/>
      <c r="BM58" s="6"/>
      <c r="BN58" s="6"/>
      <c r="BO58" s="6"/>
      <c r="BP58" s="10"/>
      <c r="BQ58" s="16"/>
      <c r="BR58" s="25"/>
      <c r="BS58" s="25"/>
      <c r="BT58" s="25"/>
      <c r="BU58" s="25"/>
      <c r="BV58" s="6"/>
      <c r="BW58" s="6"/>
      <c r="BX58" s="10"/>
      <c r="BZ58" s="6"/>
      <c r="CA58" s="6"/>
      <c r="CB58" s="6"/>
      <c r="CC58" s="6"/>
      <c r="CD58" s="6"/>
      <c r="CE58" s="6"/>
      <c r="CF58" s="10"/>
      <c r="CG58" s="16"/>
      <c r="CH58" s="25"/>
      <c r="CI58" s="25"/>
      <c r="CJ58" s="25"/>
      <c r="CK58" s="25"/>
      <c r="CL58" s="6"/>
      <c r="CM58" s="6"/>
      <c r="CN58" s="10"/>
      <c r="CP58" s="6"/>
      <c r="CQ58" s="6"/>
      <c r="CR58" s="6"/>
      <c r="CS58" s="6"/>
      <c r="CT58" s="6"/>
      <c r="CU58" s="6"/>
      <c r="CV58" s="10"/>
      <c r="CW58" s="16"/>
      <c r="CX58" s="25"/>
      <c r="CY58" s="25"/>
      <c r="CZ58" s="25"/>
      <c r="DA58" s="25"/>
      <c r="DB58" s="6"/>
      <c r="DC58" s="6"/>
      <c r="DD58" s="10"/>
      <c r="DF58" s="6"/>
      <c r="DG58" s="6"/>
      <c r="DH58" s="6"/>
      <c r="DI58" s="6"/>
      <c r="DJ58" s="6"/>
      <c r="DK58" s="6"/>
      <c r="DL58" s="10"/>
      <c r="DM58" s="16"/>
      <c r="DN58" s="25"/>
      <c r="DO58" s="25"/>
      <c r="DP58" s="25"/>
      <c r="DQ58" s="25"/>
      <c r="DR58" s="6"/>
      <c r="DS58" s="6"/>
      <c r="DT58" s="10"/>
      <c r="DV58" s="6"/>
      <c r="DW58" s="6"/>
      <c r="DX58" s="6"/>
      <c r="DY58" s="6"/>
      <c r="DZ58" s="6"/>
      <c r="EA58" s="6"/>
      <c r="EB58" s="10"/>
      <c r="EC58" s="16"/>
      <c r="ED58" s="25"/>
      <c r="EE58" s="25"/>
      <c r="EF58" s="25"/>
      <c r="EG58" s="25"/>
      <c r="EH58" s="6"/>
      <c r="EI58" s="6"/>
      <c r="EJ58" s="10"/>
      <c r="EL58" s="6"/>
      <c r="EM58" s="6"/>
      <c r="EN58" s="6"/>
      <c r="EO58" s="6"/>
      <c r="EP58" s="6"/>
      <c r="EQ58" s="6"/>
      <c r="ER58" s="10"/>
      <c r="ES58" s="16"/>
      <c r="ET58" s="25"/>
      <c r="EU58" s="25"/>
      <c r="EV58" s="25"/>
      <c r="EW58" s="25"/>
      <c r="EX58" s="6"/>
      <c r="EY58" s="6"/>
      <c r="EZ58" s="10"/>
      <c r="FB58" s="6"/>
      <c r="FC58" s="6"/>
      <c r="FD58" s="6"/>
      <c r="FE58" s="6"/>
      <c r="FF58" s="6"/>
      <c r="FG58" s="6"/>
      <c r="FH58" s="10"/>
      <c r="FI58" s="16"/>
      <c r="FJ58" s="25"/>
      <c r="FK58" s="25"/>
      <c r="FL58" s="25"/>
      <c r="FM58" s="25"/>
      <c r="FN58" s="6"/>
      <c r="FO58" s="6"/>
      <c r="FP58" s="10"/>
      <c r="FR58" s="6"/>
      <c r="FS58" s="6"/>
      <c r="FT58" s="6"/>
      <c r="FU58" s="6"/>
      <c r="FV58" s="6"/>
      <c r="FW58" s="6"/>
      <c r="FX58" s="10"/>
      <c r="FY58" s="16"/>
      <c r="FZ58" s="25"/>
      <c r="GA58" s="25"/>
      <c r="GB58" s="25"/>
      <c r="GC58" s="25"/>
      <c r="GD58" s="6"/>
      <c r="GE58" s="6"/>
      <c r="GF58" s="10"/>
      <c r="GH58" s="6"/>
      <c r="GI58" s="6"/>
      <c r="GJ58" s="6"/>
      <c r="GK58" s="6"/>
      <c r="GL58" s="6"/>
      <c r="GM58" s="6"/>
      <c r="GN58" s="10"/>
      <c r="GO58" s="16"/>
      <c r="GP58" s="25"/>
      <c r="GQ58" s="25"/>
      <c r="GR58" s="25"/>
      <c r="GS58" s="25"/>
      <c r="GT58" s="6"/>
      <c r="GU58" s="6"/>
      <c r="GV58" s="10"/>
      <c r="GX58" s="6"/>
      <c r="GY58" s="6"/>
      <c r="GZ58" s="6"/>
      <c r="HA58" s="6"/>
      <c r="HB58" s="6"/>
      <c r="HC58" s="6"/>
      <c r="HD58" s="10"/>
      <c r="HE58" s="16"/>
      <c r="HF58" s="25"/>
      <c r="HG58" s="25"/>
      <c r="HH58" s="25"/>
      <c r="HI58" s="25"/>
      <c r="HJ58" s="6"/>
      <c r="HK58" s="6"/>
      <c r="HL58" s="10"/>
      <c r="HN58" s="6"/>
      <c r="HO58" s="6"/>
      <c r="HP58" s="6"/>
      <c r="HQ58" s="6"/>
      <c r="HR58" s="6"/>
      <c r="HS58" s="6"/>
      <c r="HT58" s="10"/>
      <c r="HU58" s="16"/>
      <c r="HV58" s="25"/>
      <c r="HW58" s="25"/>
      <c r="HX58" s="25"/>
      <c r="HY58" s="25"/>
      <c r="HZ58" s="6"/>
      <c r="IA58" s="6"/>
      <c r="IB58" s="10"/>
      <c r="ID58" s="6"/>
      <c r="IE58" s="6"/>
      <c r="IF58" s="6"/>
      <c r="IG58" s="6"/>
      <c r="IH58" s="6"/>
      <c r="II58" s="6"/>
      <c r="IJ58" s="10"/>
      <c r="IK58" s="16"/>
      <c r="IL58" s="25"/>
      <c r="IM58" s="25"/>
      <c r="IN58" s="25"/>
      <c r="IO58" s="25"/>
      <c r="IP58" s="6"/>
    </row>
    <row r="59" spans="1:250" ht="12.75">
      <c r="A59" s="37" t="s">
        <v>92</v>
      </c>
      <c r="B59" s="45">
        <v>1</v>
      </c>
      <c r="C59" s="25">
        <v>2</v>
      </c>
      <c r="D59" s="6">
        <v>6</v>
      </c>
      <c r="E59" s="6">
        <v>7</v>
      </c>
      <c r="F59" s="6">
        <v>6</v>
      </c>
      <c r="G59" s="6">
        <v>9</v>
      </c>
      <c r="H59" s="45">
        <f t="shared" si="0"/>
        <v>-5</v>
      </c>
      <c r="I59" s="46">
        <f t="shared" si="1"/>
        <v>-0.8333333333333334</v>
      </c>
      <c r="K59" s="45">
        <v>1</v>
      </c>
      <c r="L59" s="25">
        <v>2</v>
      </c>
      <c r="M59" s="25">
        <v>6</v>
      </c>
      <c r="N59" s="25">
        <v>7</v>
      </c>
      <c r="O59" s="25">
        <v>6</v>
      </c>
      <c r="P59" s="25">
        <v>9</v>
      </c>
      <c r="Q59" s="45">
        <f t="shared" si="2"/>
        <v>-5</v>
      </c>
      <c r="R59" s="46">
        <f t="shared" si="3"/>
        <v>-0.8333333333333334</v>
      </c>
      <c r="S59" s="6"/>
      <c r="T59" s="10"/>
      <c r="U59" s="16"/>
      <c r="V59" s="25"/>
      <c r="W59" s="25"/>
      <c r="X59" s="25"/>
      <c r="Y59" s="25"/>
      <c r="Z59" s="6"/>
      <c r="AA59" s="6"/>
      <c r="AB59" s="10"/>
      <c r="AD59" s="6"/>
      <c r="AE59" s="6"/>
      <c r="AF59" s="6"/>
      <c r="AG59" s="6"/>
      <c r="AH59" s="6"/>
      <c r="AI59" s="6"/>
      <c r="AJ59" s="10"/>
      <c r="AK59" s="16"/>
      <c r="AL59" s="25"/>
      <c r="AM59" s="25"/>
      <c r="AN59" s="25"/>
      <c r="AO59" s="25"/>
      <c r="AP59" s="6"/>
      <c r="AQ59" s="6"/>
      <c r="AR59" s="10"/>
      <c r="AT59" s="6"/>
      <c r="AU59" s="6"/>
      <c r="AV59" s="6"/>
      <c r="AW59" s="6"/>
      <c r="AX59" s="6"/>
      <c r="AY59" s="6"/>
      <c r="AZ59" s="10"/>
      <c r="BA59" s="16"/>
      <c r="BB59" s="25"/>
      <c r="BC59" s="25"/>
      <c r="BD59" s="25"/>
      <c r="BE59" s="25"/>
      <c r="BF59" s="6"/>
      <c r="BG59" s="6"/>
      <c r="BH59" s="10"/>
      <c r="BJ59" s="6"/>
      <c r="BK59" s="6"/>
      <c r="BL59" s="6"/>
      <c r="BM59" s="6"/>
      <c r="BN59" s="6"/>
      <c r="BO59" s="6"/>
      <c r="BP59" s="10"/>
      <c r="BQ59" s="16"/>
      <c r="BR59" s="25"/>
      <c r="BS59" s="25"/>
      <c r="BT59" s="25"/>
      <c r="BU59" s="25"/>
      <c r="BV59" s="6"/>
      <c r="BW59" s="6"/>
      <c r="BX59" s="10"/>
      <c r="BZ59" s="6"/>
      <c r="CA59" s="6"/>
      <c r="CB59" s="6"/>
      <c r="CC59" s="6"/>
      <c r="CD59" s="6"/>
      <c r="CE59" s="6"/>
      <c r="CF59" s="10"/>
      <c r="CG59" s="16"/>
      <c r="CH59" s="25"/>
      <c r="CI59" s="25"/>
      <c r="CJ59" s="25"/>
      <c r="CK59" s="25"/>
      <c r="CL59" s="6"/>
      <c r="CM59" s="6"/>
      <c r="CN59" s="10"/>
      <c r="CP59" s="6"/>
      <c r="CQ59" s="6"/>
      <c r="CR59" s="6"/>
      <c r="CS59" s="6"/>
      <c r="CT59" s="6"/>
      <c r="CU59" s="6"/>
      <c r="CV59" s="10"/>
      <c r="CW59" s="16"/>
      <c r="CX59" s="25"/>
      <c r="CY59" s="25"/>
      <c r="CZ59" s="25"/>
      <c r="DA59" s="25"/>
      <c r="DB59" s="6"/>
      <c r="DC59" s="6"/>
      <c r="DD59" s="10"/>
      <c r="DF59" s="6"/>
      <c r="DG59" s="6"/>
      <c r="DH59" s="6"/>
      <c r="DI59" s="6"/>
      <c r="DJ59" s="6"/>
      <c r="DK59" s="6"/>
      <c r="DL59" s="10"/>
      <c r="DM59" s="16"/>
      <c r="DN59" s="25"/>
      <c r="DO59" s="25"/>
      <c r="DP59" s="25"/>
      <c r="DQ59" s="25"/>
      <c r="DR59" s="6"/>
      <c r="DS59" s="6"/>
      <c r="DT59" s="10"/>
      <c r="DV59" s="6"/>
      <c r="DW59" s="6"/>
      <c r="DX59" s="6"/>
      <c r="DY59" s="6"/>
      <c r="DZ59" s="6"/>
      <c r="EA59" s="6"/>
      <c r="EB59" s="10"/>
      <c r="EC59" s="16"/>
      <c r="ED59" s="25"/>
      <c r="EE59" s="25"/>
      <c r="EF59" s="25"/>
      <c r="EG59" s="25"/>
      <c r="EH59" s="6"/>
      <c r="EI59" s="6"/>
      <c r="EJ59" s="10"/>
      <c r="EL59" s="6"/>
      <c r="EM59" s="6"/>
      <c r="EN59" s="6"/>
      <c r="EO59" s="6"/>
      <c r="EP59" s="6"/>
      <c r="EQ59" s="6"/>
      <c r="ER59" s="10"/>
      <c r="ES59" s="16"/>
      <c r="ET59" s="25"/>
      <c r="EU59" s="25"/>
      <c r="EV59" s="25"/>
      <c r="EW59" s="25"/>
      <c r="EX59" s="6"/>
      <c r="EY59" s="6"/>
      <c r="EZ59" s="10"/>
      <c r="FB59" s="6"/>
      <c r="FC59" s="6"/>
      <c r="FD59" s="6"/>
      <c r="FE59" s="6"/>
      <c r="FF59" s="6"/>
      <c r="FG59" s="6"/>
      <c r="FH59" s="10"/>
      <c r="FI59" s="16"/>
      <c r="FJ59" s="25"/>
      <c r="FK59" s="25"/>
      <c r="FL59" s="25"/>
      <c r="FM59" s="25"/>
      <c r="FN59" s="6"/>
      <c r="FO59" s="6"/>
      <c r="FP59" s="10"/>
      <c r="FR59" s="6"/>
      <c r="FS59" s="6"/>
      <c r="FT59" s="6"/>
      <c r="FU59" s="6"/>
      <c r="FV59" s="6"/>
      <c r="FW59" s="6"/>
      <c r="FX59" s="10"/>
      <c r="FY59" s="16"/>
      <c r="FZ59" s="25"/>
      <c r="GA59" s="25"/>
      <c r="GB59" s="25"/>
      <c r="GC59" s="25"/>
      <c r="GD59" s="6"/>
      <c r="GE59" s="6"/>
      <c r="GF59" s="10"/>
      <c r="GH59" s="6"/>
      <c r="GI59" s="6"/>
      <c r="GJ59" s="6"/>
      <c r="GK59" s="6"/>
      <c r="GL59" s="6"/>
      <c r="GM59" s="6"/>
      <c r="GN59" s="10"/>
      <c r="GO59" s="16"/>
      <c r="GP59" s="25"/>
      <c r="GQ59" s="25"/>
      <c r="GR59" s="25"/>
      <c r="GS59" s="25"/>
      <c r="GT59" s="6"/>
      <c r="GU59" s="6"/>
      <c r="GV59" s="10"/>
      <c r="GX59" s="6"/>
      <c r="GY59" s="6"/>
      <c r="GZ59" s="6"/>
      <c r="HA59" s="6"/>
      <c r="HB59" s="6"/>
      <c r="HC59" s="6"/>
      <c r="HD59" s="10"/>
      <c r="HE59" s="16"/>
      <c r="HF59" s="25"/>
      <c r="HG59" s="25"/>
      <c r="HH59" s="25"/>
      <c r="HI59" s="25"/>
      <c r="HJ59" s="6"/>
      <c r="HK59" s="6"/>
      <c r="HL59" s="10"/>
      <c r="HN59" s="6"/>
      <c r="HO59" s="6"/>
      <c r="HP59" s="6"/>
      <c r="HQ59" s="6"/>
      <c r="HR59" s="6"/>
      <c r="HS59" s="6"/>
      <c r="HT59" s="10"/>
      <c r="HU59" s="16"/>
      <c r="HV59" s="25"/>
      <c r="HW59" s="25"/>
      <c r="HX59" s="25"/>
      <c r="HY59" s="25"/>
      <c r="HZ59" s="6"/>
      <c r="IA59" s="6"/>
      <c r="IB59" s="10"/>
      <c r="ID59" s="6"/>
      <c r="IE59" s="6"/>
      <c r="IF59" s="6"/>
      <c r="IG59" s="6"/>
      <c r="IH59" s="6"/>
      <c r="II59" s="6"/>
      <c r="IJ59" s="10"/>
      <c r="IK59" s="16"/>
      <c r="IL59" s="25"/>
      <c r="IM59" s="25"/>
      <c r="IN59" s="25"/>
      <c r="IO59" s="25"/>
      <c r="IP59" s="6"/>
    </row>
    <row r="60" spans="1:250" ht="12.75">
      <c r="A60" s="37" t="s">
        <v>93</v>
      </c>
      <c r="B60" s="45">
        <v>15</v>
      </c>
      <c r="C60" s="25">
        <v>23</v>
      </c>
      <c r="D60" s="6">
        <v>24</v>
      </c>
      <c r="E60" s="6">
        <v>10</v>
      </c>
      <c r="F60" s="6">
        <v>12</v>
      </c>
      <c r="G60" s="6">
        <v>16</v>
      </c>
      <c r="H60" s="45">
        <f t="shared" si="0"/>
        <v>3</v>
      </c>
      <c r="I60" s="46">
        <f t="shared" si="1"/>
        <v>0.25</v>
      </c>
      <c r="K60" s="45">
        <v>15</v>
      </c>
      <c r="L60" s="25">
        <v>23</v>
      </c>
      <c r="M60" s="25">
        <v>24</v>
      </c>
      <c r="N60" s="25">
        <v>10</v>
      </c>
      <c r="O60" s="25">
        <v>12</v>
      </c>
      <c r="P60" s="25">
        <v>16</v>
      </c>
      <c r="Q60" s="45">
        <f t="shared" si="2"/>
        <v>3</v>
      </c>
      <c r="R60" s="46">
        <f t="shared" si="3"/>
        <v>0.25</v>
      </c>
      <c r="S60" s="6"/>
      <c r="T60" s="10"/>
      <c r="U60" s="16"/>
      <c r="V60" s="25"/>
      <c r="W60" s="25"/>
      <c r="X60" s="25"/>
      <c r="Y60" s="25"/>
      <c r="Z60" s="6"/>
      <c r="AA60" s="6"/>
      <c r="AB60" s="10"/>
      <c r="AD60" s="6"/>
      <c r="AE60" s="6"/>
      <c r="AF60" s="6"/>
      <c r="AG60" s="6"/>
      <c r="AH60" s="6"/>
      <c r="AI60" s="6"/>
      <c r="AJ60" s="10"/>
      <c r="AK60" s="16"/>
      <c r="AL60" s="25"/>
      <c r="AM60" s="25"/>
      <c r="AN60" s="25"/>
      <c r="AO60" s="25"/>
      <c r="AP60" s="6"/>
      <c r="AQ60" s="6"/>
      <c r="AR60" s="10"/>
      <c r="AT60" s="6"/>
      <c r="AU60" s="6"/>
      <c r="AV60" s="6"/>
      <c r="AW60" s="6"/>
      <c r="AX60" s="6"/>
      <c r="AY60" s="6"/>
      <c r="AZ60" s="10"/>
      <c r="BA60" s="16"/>
      <c r="BB60" s="25"/>
      <c r="BC60" s="25"/>
      <c r="BD60" s="25"/>
      <c r="BE60" s="25"/>
      <c r="BF60" s="6"/>
      <c r="BG60" s="6"/>
      <c r="BH60" s="10"/>
      <c r="BJ60" s="6"/>
      <c r="BK60" s="6"/>
      <c r="BL60" s="6"/>
      <c r="BM60" s="6"/>
      <c r="BN60" s="6"/>
      <c r="BO60" s="6"/>
      <c r="BP60" s="10"/>
      <c r="BQ60" s="16"/>
      <c r="BR60" s="25"/>
      <c r="BS60" s="25"/>
      <c r="BT60" s="25"/>
      <c r="BU60" s="25"/>
      <c r="BV60" s="6"/>
      <c r="BW60" s="6"/>
      <c r="BX60" s="10"/>
      <c r="BZ60" s="6"/>
      <c r="CA60" s="6"/>
      <c r="CB60" s="6"/>
      <c r="CC60" s="6"/>
      <c r="CD60" s="6"/>
      <c r="CE60" s="6"/>
      <c r="CF60" s="10"/>
      <c r="CG60" s="16"/>
      <c r="CH60" s="25"/>
      <c r="CI60" s="25"/>
      <c r="CJ60" s="25"/>
      <c r="CK60" s="25"/>
      <c r="CL60" s="6"/>
      <c r="CM60" s="6"/>
      <c r="CN60" s="10"/>
      <c r="CP60" s="6"/>
      <c r="CQ60" s="6"/>
      <c r="CR60" s="6"/>
      <c r="CS60" s="6"/>
      <c r="CT60" s="6"/>
      <c r="CU60" s="6"/>
      <c r="CV60" s="10"/>
      <c r="CW60" s="16"/>
      <c r="CX60" s="25"/>
      <c r="CY60" s="25"/>
      <c r="CZ60" s="25"/>
      <c r="DA60" s="25"/>
      <c r="DB60" s="6"/>
      <c r="DC60" s="6"/>
      <c r="DD60" s="10"/>
      <c r="DF60" s="6"/>
      <c r="DG60" s="6"/>
      <c r="DH60" s="6"/>
      <c r="DI60" s="6"/>
      <c r="DJ60" s="6"/>
      <c r="DK60" s="6"/>
      <c r="DL60" s="10"/>
      <c r="DM60" s="16"/>
      <c r="DN60" s="25"/>
      <c r="DO60" s="25"/>
      <c r="DP60" s="25"/>
      <c r="DQ60" s="25"/>
      <c r="DR60" s="6"/>
      <c r="DS60" s="6"/>
      <c r="DT60" s="10"/>
      <c r="DV60" s="6"/>
      <c r="DW60" s="6"/>
      <c r="DX60" s="6"/>
      <c r="DY60" s="6"/>
      <c r="DZ60" s="6"/>
      <c r="EA60" s="6"/>
      <c r="EB60" s="10"/>
      <c r="EC60" s="16"/>
      <c r="ED60" s="25"/>
      <c r="EE60" s="25"/>
      <c r="EF60" s="25"/>
      <c r="EG60" s="25"/>
      <c r="EH60" s="6"/>
      <c r="EI60" s="6"/>
      <c r="EJ60" s="10"/>
      <c r="EL60" s="6"/>
      <c r="EM60" s="6"/>
      <c r="EN60" s="6"/>
      <c r="EO60" s="6"/>
      <c r="EP60" s="6"/>
      <c r="EQ60" s="6"/>
      <c r="ER60" s="10"/>
      <c r="ES60" s="16"/>
      <c r="ET60" s="25"/>
      <c r="EU60" s="25"/>
      <c r="EV60" s="25"/>
      <c r="EW60" s="25"/>
      <c r="EX60" s="6"/>
      <c r="EY60" s="6"/>
      <c r="EZ60" s="10"/>
      <c r="FB60" s="6"/>
      <c r="FC60" s="6"/>
      <c r="FD60" s="6"/>
      <c r="FE60" s="6"/>
      <c r="FF60" s="6"/>
      <c r="FG60" s="6"/>
      <c r="FH60" s="10"/>
      <c r="FI60" s="16"/>
      <c r="FJ60" s="25"/>
      <c r="FK60" s="25"/>
      <c r="FL60" s="25"/>
      <c r="FM60" s="25"/>
      <c r="FN60" s="6"/>
      <c r="FO60" s="6"/>
      <c r="FP60" s="10"/>
      <c r="FR60" s="6"/>
      <c r="FS60" s="6"/>
      <c r="FT60" s="6"/>
      <c r="FU60" s="6"/>
      <c r="FV60" s="6"/>
      <c r="FW60" s="6"/>
      <c r="FX60" s="10"/>
      <c r="FY60" s="16"/>
      <c r="FZ60" s="25"/>
      <c r="GA60" s="25"/>
      <c r="GB60" s="25"/>
      <c r="GC60" s="25"/>
      <c r="GD60" s="6"/>
      <c r="GE60" s="6"/>
      <c r="GF60" s="10"/>
      <c r="GH60" s="6"/>
      <c r="GI60" s="6"/>
      <c r="GJ60" s="6"/>
      <c r="GK60" s="6"/>
      <c r="GL60" s="6"/>
      <c r="GM60" s="6"/>
      <c r="GN60" s="10"/>
      <c r="GO60" s="16"/>
      <c r="GP60" s="25"/>
      <c r="GQ60" s="25"/>
      <c r="GR60" s="25"/>
      <c r="GS60" s="25"/>
      <c r="GT60" s="6"/>
      <c r="GU60" s="6"/>
      <c r="GV60" s="10"/>
      <c r="GX60" s="6"/>
      <c r="GY60" s="6"/>
      <c r="GZ60" s="6"/>
      <c r="HA60" s="6"/>
      <c r="HB60" s="6"/>
      <c r="HC60" s="6"/>
      <c r="HD60" s="10"/>
      <c r="HE60" s="16"/>
      <c r="HF60" s="25"/>
      <c r="HG60" s="25"/>
      <c r="HH60" s="25"/>
      <c r="HI60" s="25"/>
      <c r="HJ60" s="6"/>
      <c r="HK60" s="6"/>
      <c r="HL60" s="10"/>
      <c r="HN60" s="6"/>
      <c r="HO60" s="6"/>
      <c r="HP60" s="6"/>
      <c r="HQ60" s="6"/>
      <c r="HR60" s="6"/>
      <c r="HS60" s="6"/>
      <c r="HT60" s="10"/>
      <c r="HU60" s="16"/>
      <c r="HV60" s="25"/>
      <c r="HW60" s="25"/>
      <c r="HX60" s="25"/>
      <c r="HY60" s="25"/>
      <c r="HZ60" s="6"/>
      <c r="IA60" s="6"/>
      <c r="IB60" s="10"/>
      <c r="ID60" s="6"/>
      <c r="IE60" s="6"/>
      <c r="IF60" s="6"/>
      <c r="IG60" s="6"/>
      <c r="IH60" s="6"/>
      <c r="II60" s="6"/>
      <c r="IJ60" s="10"/>
      <c r="IK60" s="16"/>
      <c r="IL60" s="25"/>
      <c r="IM60" s="25"/>
      <c r="IN60" s="25"/>
      <c r="IO60" s="25"/>
      <c r="IP60" s="6"/>
    </row>
    <row r="61" spans="1:250" ht="12.75">
      <c r="A61" s="37" t="s">
        <v>94</v>
      </c>
      <c r="B61" s="45"/>
      <c r="C61" s="25"/>
      <c r="D61" s="6">
        <v>0</v>
      </c>
      <c r="E61" s="6">
        <v>0</v>
      </c>
      <c r="F61" s="6">
        <v>1</v>
      </c>
      <c r="G61" s="6">
        <v>1</v>
      </c>
      <c r="H61" s="45">
        <f t="shared" si="0"/>
        <v>-1</v>
      </c>
      <c r="I61" s="46">
        <f t="shared" si="1"/>
        <v>-1</v>
      </c>
      <c r="K61" s="45"/>
      <c r="L61" s="25"/>
      <c r="M61" s="25">
        <v>0</v>
      </c>
      <c r="N61" s="25">
        <v>0</v>
      </c>
      <c r="O61" s="25">
        <v>1</v>
      </c>
      <c r="P61" s="25">
        <v>1</v>
      </c>
      <c r="Q61" s="45">
        <f t="shared" si="2"/>
        <v>-1</v>
      </c>
      <c r="R61" s="46">
        <f t="shared" si="3"/>
        <v>-1</v>
      </c>
      <c r="S61" s="6"/>
      <c r="T61" s="10"/>
      <c r="U61" s="16"/>
      <c r="V61" s="25"/>
      <c r="W61" s="25"/>
      <c r="X61" s="25"/>
      <c r="Y61" s="25"/>
      <c r="Z61" s="6"/>
      <c r="AA61" s="6"/>
      <c r="AB61" s="10"/>
      <c r="AD61" s="6"/>
      <c r="AE61" s="6"/>
      <c r="AF61" s="6"/>
      <c r="AG61" s="6"/>
      <c r="AH61" s="6"/>
      <c r="AI61" s="6"/>
      <c r="AJ61" s="10"/>
      <c r="AK61" s="16"/>
      <c r="AL61" s="25"/>
      <c r="AM61" s="25"/>
      <c r="AN61" s="25"/>
      <c r="AO61" s="25"/>
      <c r="AP61" s="6"/>
      <c r="AQ61" s="6"/>
      <c r="AR61" s="10"/>
      <c r="AT61" s="6"/>
      <c r="AU61" s="6"/>
      <c r="AV61" s="6"/>
      <c r="AW61" s="6"/>
      <c r="AX61" s="6"/>
      <c r="AY61" s="6"/>
      <c r="AZ61" s="10"/>
      <c r="BA61" s="16"/>
      <c r="BB61" s="25"/>
      <c r="BC61" s="25"/>
      <c r="BD61" s="25"/>
      <c r="BE61" s="25"/>
      <c r="BF61" s="6"/>
      <c r="BG61" s="6"/>
      <c r="BH61" s="10"/>
      <c r="BJ61" s="6"/>
      <c r="BK61" s="6"/>
      <c r="BL61" s="6"/>
      <c r="BM61" s="6"/>
      <c r="BN61" s="6"/>
      <c r="BO61" s="6"/>
      <c r="BP61" s="10"/>
      <c r="BQ61" s="16"/>
      <c r="BR61" s="25"/>
      <c r="BS61" s="25"/>
      <c r="BT61" s="25"/>
      <c r="BU61" s="25"/>
      <c r="BV61" s="6"/>
      <c r="BW61" s="6"/>
      <c r="BX61" s="10"/>
      <c r="BZ61" s="6"/>
      <c r="CA61" s="6"/>
      <c r="CB61" s="6"/>
      <c r="CC61" s="6"/>
      <c r="CD61" s="6"/>
      <c r="CE61" s="6"/>
      <c r="CF61" s="10"/>
      <c r="CG61" s="16"/>
      <c r="CH61" s="25"/>
      <c r="CI61" s="25"/>
      <c r="CJ61" s="25"/>
      <c r="CK61" s="25"/>
      <c r="CL61" s="6"/>
      <c r="CM61" s="6"/>
      <c r="CN61" s="10"/>
      <c r="CP61" s="6"/>
      <c r="CQ61" s="6"/>
      <c r="CR61" s="6"/>
      <c r="CS61" s="6"/>
      <c r="CT61" s="6"/>
      <c r="CU61" s="6"/>
      <c r="CV61" s="10"/>
      <c r="CW61" s="16"/>
      <c r="CX61" s="25"/>
      <c r="CY61" s="25"/>
      <c r="CZ61" s="25"/>
      <c r="DA61" s="25"/>
      <c r="DB61" s="6"/>
      <c r="DC61" s="6"/>
      <c r="DD61" s="10"/>
      <c r="DF61" s="6"/>
      <c r="DG61" s="6"/>
      <c r="DH61" s="6"/>
      <c r="DI61" s="6"/>
      <c r="DJ61" s="6"/>
      <c r="DK61" s="6"/>
      <c r="DL61" s="10"/>
      <c r="DM61" s="16"/>
      <c r="DN61" s="25"/>
      <c r="DO61" s="25"/>
      <c r="DP61" s="25"/>
      <c r="DQ61" s="25"/>
      <c r="DR61" s="6"/>
      <c r="DS61" s="6"/>
      <c r="DT61" s="10"/>
      <c r="DV61" s="6"/>
      <c r="DW61" s="6"/>
      <c r="DX61" s="6"/>
      <c r="DY61" s="6"/>
      <c r="DZ61" s="6"/>
      <c r="EA61" s="6"/>
      <c r="EB61" s="10"/>
      <c r="EC61" s="16"/>
      <c r="ED61" s="25"/>
      <c r="EE61" s="25"/>
      <c r="EF61" s="25"/>
      <c r="EG61" s="25"/>
      <c r="EH61" s="6"/>
      <c r="EI61" s="6"/>
      <c r="EJ61" s="10"/>
      <c r="EL61" s="6"/>
      <c r="EM61" s="6"/>
      <c r="EN61" s="6"/>
      <c r="EO61" s="6"/>
      <c r="EP61" s="6"/>
      <c r="EQ61" s="6"/>
      <c r="ER61" s="10"/>
      <c r="ES61" s="16"/>
      <c r="ET61" s="25"/>
      <c r="EU61" s="25"/>
      <c r="EV61" s="25"/>
      <c r="EW61" s="25"/>
      <c r="EX61" s="6"/>
      <c r="EY61" s="6"/>
      <c r="EZ61" s="10"/>
      <c r="FB61" s="6"/>
      <c r="FC61" s="6"/>
      <c r="FD61" s="6"/>
      <c r="FE61" s="6"/>
      <c r="FF61" s="6"/>
      <c r="FG61" s="6"/>
      <c r="FH61" s="10"/>
      <c r="FI61" s="16"/>
      <c r="FJ61" s="25"/>
      <c r="FK61" s="25"/>
      <c r="FL61" s="25"/>
      <c r="FM61" s="25"/>
      <c r="FN61" s="6"/>
      <c r="FO61" s="6"/>
      <c r="FP61" s="10"/>
      <c r="FR61" s="6"/>
      <c r="FS61" s="6"/>
      <c r="FT61" s="6"/>
      <c r="FU61" s="6"/>
      <c r="FV61" s="6"/>
      <c r="FW61" s="6"/>
      <c r="FX61" s="10"/>
      <c r="FY61" s="16"/>
      <c r="FZ61" s="25"/>
      <c r="GA61" s="25"/>
      <c r="GB61" s="25"/>
      <c r="GC61" s="25"/>
      <c r="GD61" s="6"/>
      <c r="GE61" s="6"/>
      <c r="GF61" s="10"/>
      <c r="GH61" s="6"/>
      <c r="GI61" s="6"/>
      <c r="GJ61" s="6"/>
      <c r="GK61" s="6"/>
      <c r="GL61" s="6"/>
      <c r="GM61" s="6"/>
      <c r="GN61" s="10"/>
      <c r="GO61" s="16"/>
      <c r="GP61" s="25"/>
      <c r="GQ61" s="25"/>
      <c r="GR61" s="25"/>
      <c r="GS61" s="25"/>
      <c r="GT61" s="6"/>
      <c r="GU61" s="6"/>
      <c r="GV61" s="10"/>
      <c r="GX61" s="6"/>
      <c r="GY61" s="6"/>
      <c r="GZ61" s="6"/>
      <c r="HA61" s="6"/>
      <c r="HB61" s="6"/>
      <c r="HC61" s="6"/>
      <c r="HD61" s="10"/>
      <c r="HE61" s="16"/>
      <c r="HF61" s="25"/>
      <c r="HG61" s="25"/>
      <c r="HH61" s="25"/>
      <c r="HI61" s="25"/>
      <c r="HJ61" s="6"/>
      <c r="HK61" s="6"/>
      <c r="HL61" s="10"/>
      <c r="HN61" s="6"/>
      <c r="HO61" s="6"/>
      <c r="HP61" s="6"/>
      <c r="HQ61" s="6"/>
      <c r="HR61" s="6"/>
      <c r="HS61" s="6"/>
      <c r="HT61" s="10"/>
      <c r="HU61" s="16"/>
      <c r="HV61" s="25"/>
      <c r="HW61" s="25"/>
      <c r="HX61" s="25"/>
      <c r="HY61" s="25"/>
      <c r="HZ61" s="6"/>
      <c r="IA61" s="6"/>
      <c r="IB61" s="10"/>
      <c r="ID61" s="6"/>
      <c r="IE61" s="6"/>
      <c r="IF61" s="6"/>
      <c r="IG61" s="6"/>
      <c r="IH61" s="6"/>
      <c r="II61" s="6"/>
      <c r="IJ61" s="10"/>
      <c r="IK61" s="16"/>
      <c r="IL61" s="25"/>
      <c r="IM61" s="25"/>
      <c r="IN61" s="25"/>
      <c r="IO61" s="25"/>
      <c r="IP61" s="6"/>
    </row>
    <row r="62" spans="1:250" ht="12.75">
      <c r="A62" s="37" t="s">
        <v>95</v>
      </c>
      <c r="B62" s="45"/>
      <c r="C62" s="25"/>
      <c r="D62" s="6">
        <v>0</v>
      </c>
      <c r="E62" s="6">
        <v>0</v>
      </c>
      <c r="F62" s="6">
        <v>0</v>
      </c>
      <c r="G62" s="6">
        <v>3</v>
      </c>
      <c r="H62" s="45">
        <f t="shared" si="0"/>
        <v>0</v>
      </c>
      <c r="I62" s="46" t="str">
        <f t="shared" si="1"/>
        <v>na</v>
      </c>
      <c r="K62" s="45"/>
      <c r="L62" s="25"/>
      <c r="M62" s="25">
        <v>0</v>
      </c>
      <c r="N62" s="25">
        <v>0</v>
      </c>
      <c r="O62" s="25">
        <v>0</v>
      </c>
      <c r="P62" s="25">
        <v>2</v>
      </c>
      <c r="Q62" s="45">
        <f t="shared" si="2"/>
        <v>0</v>
      </c>
      <c r="R62" s="46" t="str">
        <f t="shared" si="3"/>
        <v>na</v>
      </c>
      <c r="S62" s="6"/>
      <c r="T62" s="10"/>
      <c r="U62" s="16"/>
      <c r="V62" s="25"/>
      <c r="W62" s="25"/>
      <c r="X62" s="25"/>
      <c r="Y62" s="25"/>
      <c r="Z62" s="6"/>
      <c r="AA62" s="6"/>
      <c r="AB62" s="10"/>
      <c r="AD62" s="6"/>
      <c r="AE62" s="6"/>
      <c r="AF62" s="6"/>
      <c r="AG62" s="6"/>
      <c r="AH62" s="6"/>
      <c r="AI62" s="6"/>
      <c r="AJ62" s="10"/>
      <c r="AK62" s="16"/>
      <c r="AL62" s="25"/>
      <c r="AM62" s="25"/>
      <c r="AN62" s="25"/>
      <c r="AO62" s="25"/>
      <c r="AP62" s="6"/>
      <c r="AQ62" s="6"/>
      <c r="AR62" s="10"/>
      <c r="AT62" s="6"/>
      <c r="AU62" s="6"/>
      <c r="AV62" s="6"/>
      <c r="AW62" s="6"/>
      <c r="AX62" s="6"/>
      <c r="AY62" s="6"/>
      <c r="AZ62" s="10"/>
      <c r="BA62" s="16"/>
      <c r="BB62" s="25"/>
      <c r="BC62" s="25"/>
      <c r="BD62" s="25"/>
      <c r="BE62" s="25"/>
      <c r="BF62" s="6"/>
      <c r="BG62" s="6"/>
      <c r="BH62" s="10"/>
      <c r="BJ62" s="6"/>
      <c r="BK62" s="6"/>
      <c r="BL62" s="6"/>
      <c r="BM62" s="6"/>
      <c r="BN62" s="6"/>
      <c r="BO62" s="6"/>
      <c r="BP62" s="10"/>
      <c r="BQ62" s="16"/>
      <c r="BR62" s="25"/>
      <c r="BS62" s="25"/>
      <c r="BT62" s="25"/>
      <c r="BU62" s="25"/>
      <c r="BV62" s="6"/>
      <c r="BW62" s="6"/>
      <c r="BX62" s="10"/>
      <c r="BZ62" s="6"/>
      <c r="CA62" s="6"/>
      <c r="CB62" s="6"/>
      <c r="CC62" s="6"/>
      <c r="CD62" s="6"/>
      <c r="CE62" s="6"/>
      <c r="CF62" s="10"/>
      <c r="CG62" s="16"/>
      <c r="CH62" s="25"/>
      <c r="CI62" s="25"/>
      <c r="CJ62" s="25"/>
      <c r="CK62" s="25"/>
      <c r="CL62" s="6"/>
      <c r="CM62" s="6"/>
      <c r="CN62" s="10"/>
      <c r="CP62" s="6"/>
      <c r="CQ62" s="6"/>
      <c r="CR62" s="6"/>
      <c r="CS62" s="6"/>
      <c r="CT62" s="6"/>
      <c r="CU62" s="6"/>
      <c r="CV62" s="10"/>
      <c r="CW62" s="16"/>
      <c r="CX62" s="25"/>
      <c r="CY62" s="25"/>
      <c r="CZ62" s="25"/>
      <c r="DA62" s="25"/>
      <c r="DB62" s="6"/>
      <c r="DC62" s="6"/>
      <c r="DD62" s="10"/>
      <c r="DF62" s="6"/>
      <c r="DG62" s="6"/>
      <c r="DH62" s="6"/>
      <c r="DI62" s="6"/>
      <c r="DJ62" s="6"/>
      <c r="DK62" s="6"/>
      <c r="DL62" s="10"/>
      <c r="DM62" s="16"/>
      <c r="DN62" s="25"/>
      <c r="DO62" s="25"/>
      <c r="DP62" s="25"/>
      <c r="DQ62" s="25"/>
      <c r="DR62" s="6"/>
      <c r="DS62" s="6"/>
      <c r="DT62" s="10"/>
      <c r="DV62" s="6"/>
      <c r="DW62" s="6"/>
      <c r="DX62" s="6"/>
      <c r="DY62" s="6"/>
      <c r="DZ62" s="6"/>
      <c r="EA62" s="6"/>
      <c r="EB62" s="10"/>
      <c r="EC62" s="16"/>
      <c r="ED62" s="25"/>
      <c r="EE62" s="25"/>
      <c r="EF62" s="25"/>
      <c r="EG62" s="25"/>
      <c r="EH62" s="6"/>
      <c r="EI62" s="6"/>
      <c r="EJ62" s="10"/>
      <c r="EL62" s="6"/>
      <c r="EM62" s="6"/>
      <c r="EN62" s="6"/>
      <c r="EO62" s="6"/>
      <c r="EP62" s="6"/>
      <c r="EQ62" s="6"/>
      <c r="ER62" s="10"/>
      <c r="ES62" s="16"/>
      <c r="ET62" s="25"/>
      <c r="EU62" s="25"/>
      <c r="EV62" s="25"/>
      <c r="EW62" s="25"/>
      <c r="EX62" s="6"/>
      <c r="EY62" s="6"/>
      <c r="EZ62" s="10"/>
      <c r="FB62" s="6"/>
      <c r="FC62" s="6"/>
      <c r="FD62" s="6"/>
      <c r="FE62" s="6"/>
      <c r="FF62" s="6"/>
      <c r="FG62" s="6"/>
      <c r="FH62" s="10"/>
      <c r="FI62" s="16"/>
      <c r="FJ62" s="25"/>
      <c r="FK62" s="25"/>
      <c r="FL62" s="25"/>
      <c r="FM62" s="25"/>
      <c r="FN62" s="6"/>
      <c r="FO62" s="6"/>
      <c r="FP62" s="10"/>
      <c r="FR62" s="6"/>
      <c r="FS62" s="6"/>
      <c r="FT62" s="6"/>
      <c r="FU62" s="6"/>
      <c r="FV62" s="6"/>
      <c r="FW62" s="6"/>
      <c r="FX62" s="10"/>
      <c r="FY62" s="16"/>
      <c r="FZ62" s="25"/>
      <c r="GA62" s="25"/>
      <c r="GB62" s="25"/>
      <c r="GC62" s="25"/>
      <c r="GD62" s="6"/>
      <c r="GE62" s="6"/>
      <c r="GF62" s="10"/>
      <c r="GH62" s="6"/>
      <c r="GI62" s="6"/>
      <c r="GJ62" s="6"/>
      <c r="GK62" s="6"/>
      <c r="GL62" s="6"/>
      <c r="GM62" s="6"/>
      <c r="GN62" s="10"/>
      <c r="GO62" s="16"/>
      <c r="GP62" s="25"/>
      <c r="GQ62" s="25"/>
      <c r="GR62" s="25"/>
      <c r="GS62" s="25"/>
      <c r="GT62" s="6"/>
      <c r="GU62" s="6"/>
      <c r="GV62" s="10"/>
      <c r="GX62" s="6"/>
      <c r="GY62" s="6"/>
      <c r="GZ62" s="6"/>
      <c r="HA62" s="6"/>
      <c r="HB62" s="6"/>
      <c r="HC62" s="6"/>
      <c r="HD62" s="10"/>
      <c r="HE62" s="16"/>
      <c r="HF62" s="25"/>
      <c r="HG62" s="25"/>
      <c r="HH62" s="25"/>
      <c r="HI62" s="25"/>
      <c r="HJ62" s="6"/>
      <c r="HK62" s="6"/>
      <c r="HL62" s="10"/>
      <c r="HN62" s="6"/>
      <c r="HO62" s="6"/>
      <c r="HP62" s="6"/>
      <c r="HQ62" s="6"/>
      <c r="HR62" s="6"/>
      <c r="HS62" s="6"/>
      <c r="HT62" s="10"/>
      <c r="HU62" s="16"/>
      <c r="HV62" s="25"/>
      <c r="HW62" s="25"/>
      <c r="HX62" s="25"/>
      <c r="HY62" s="25"/>
      <c r="HZ62" s="6"/>
      <c r="IA62" s="6"/>
      <c r="IB62" s="10"/>
      <c r="ID62" s="6"/>
      <c r="IE62" s="6"/>
      <c r="IF62" s="6"/>
      <c r="IG62" s="6"/>
      <c r="IH62" s="6"/>
      <c r="II62" s="6"/>
      <c r="IJ62" s="10"/>
      <c r="IK62" s="16"/>
      <c r="IL62" s="25"/>
      <c r="IM62" s="25"/>
      <c r="IN62" s="25"/>
      <c r="IO62" s="25"/>
      <c r="IP62" s="6"/>
    </row>
    <row r="63" spans="1:250" ht="12.75">
      <c r="A63" s="37" t="s">
        <v>96</v>
      </c>
      <c r="B63" s="45">
        <v>17</v>
      </c>
      <c r="C63" s="25">
        <v>17</v>
      </c>
      <c r="D63" s="6">
        <v>21</v>
      </c>
      <c r="E63" s="6">
        <v>19</v>
      </c>
      <c r="F63" s="6">
        <v>15</v>
      </c>
      <c r="G63" s="6">
        <v>11</v>
      </c>
      <c r="H63" s="45">
        <f t="shared" si="0"/>
        <v>2</v>
      </c>
      <c r="I63" s="46">
        <f t="shared" si="1"/>
        <v>0.13333333333333333</v>
      </c>
      <c r="K63" s="45">
        <v>17</v>
      </c>
      <c r="L63" s="25">
        <v>17</v>
      </c>
      <c r="M63" s="25">
        <v>21</v>
      </c>
      <c r="N63" s="25">
        <v>19</v>
      </c>
      <c r="O63" s="25">
        <v>15</v>
      </c>
      <c r="P63" s="25">
        <v>11</v>
      </c>
      <c r="Q63" s="45">
        <f t="shared" si="2"/>
        <v>2</v>
      </c>
      <c r="R63" s="46">
        <f t="shared" si="3"/>
        <v>0.13333333333333333</v>
      </c>
      <c r="S63" s="6"/>
      <c r="T63" s="10"/>
      <c r="U63" s="16"/>
      <c r="V63" s="25"/>
      <c r="W63" s="25"/>
      <c r="X63" s="25"/>
      <c r="Y63" s="25"/>
      <c r="Z63" s="6"/>
      <c r="AA63" s="6"/>
      <c r="AB63" s="10"/>
      <c r="AD63" s="6"/>
      <c r="AE63" s="6"/>
      <c r="AF63" s="6"/>
      <c r="AG63" s="6"/>
      <c r="AH63" s="6"/>
      <c r="AI63" s="6"/>
      <c r="AJ63" s="10"/>
      <c r="AK63" s="16"/>
      <c r="AL63" s="25"/>
      <c r="AM63" s="25"/>
      <c r="AN63" s="25"/>
      <c r="AO63" s="25"/>
      <c r="AP63" s="6"/>
      <c r="AQ63" s="6"/>
      <c r="AR63" s="10"/>
      <c r="AT63" s="6"/>
      <c r="AU63" s="6"/>
      <c r="AV63" s="6"/>
      <c r="AW63" s="6"/>
      <c r="AX63" s="6"/>
      <c r="AY63" s="6"/>
      <c r="AZ63" s="10"/>
      <c r="BA63" s="16"/>
      <c r="BB63" s="25"/>
      <c r="BC63" s="25"/>
      <c r="BD63" s="25"/>
      <c r="BE63" s="25"/>
      <c r="BF63" s="6"/>
      <c r="BG63" s="6"/>
      <c r="BH63" s="10"/>
      <c r="BJ63" s="6"/>
      <c r="BK63" s="6"/>
      <c r="BL63" s="6"/>
      <c r="BM63" s="6"/>
      <c r="BN63" s="6"/>
      <c r="BO63" s="6"/>
      <c r="BP63" s="10"/>
      <c r="BQ63" s="16"/>
      <c r="BR63" s="25"/>
      <c r="BS63" s="25"/>
      <c r="BT63" s="25"/>
      <c r="BU63" s="25"/>
      <c r="BV63" s="6"/>
      <c r="BW63" s="6"/>
      <c r="BX63" s="10"/>
      <c r="BZ63" s="6"/>
      <c r="CA63" s="6"/>
      <c r="CB63" s="6"/>
      <c r="CC63" s="6"/>
      <c r="CD63" s="6"/>
      <c r="CE63" s="6"/>
      <c r="CF63" s="10"/>
      <c r="CG63" s="16"/>
      <c r="CH63" s="25"/>
      <c r="CI63" s="25"/>
      <c r="CJ63" s="25"/>
      <c r="CK63" s="25"/>
      <c r="CL63" s="6"/>
      <c r="CM63" s="6"/>
      <c r="CN63" s="10"/>
      <c r="CP63" s="6"/>
      <c r="CQ63" s="6"/>
      <c r="CR63" s="6"/>
      <c r="CS63" s="6"/>
      <c r="CT63" s="6"/>
      <c r="CU63" s="6"/>
      <c r="CV63" s="10"/>
      <c r="CW63" s="16"/>
      <c r="CX63" s="25"/>
      <c r="CY63" s="25"/>
      <c r="CZ63" s="25"/>
      <c r="DA63" s="25"/>
      <c r="DB63" s="6"/>
      <c r="DC63" s="6"/>
      <c r="DD63" s="10"/>
      <c r="DF63" s="6"/>
      <c r="DG63" s="6"/>
      <c r="DH63" s="6"/>
      <c r="DI63" s="6"/>
      <c r="DJ63" s="6"/>
      <c r="DK63" s="6"/>
      <c r="DL63" s="10"/>
      <c r="DM63" s="16"/>
      <c r="DN63" s="25"/>
      <c r="DO63" s="25"/>
      <c r="DP63" s="25"/>
      <c r="DQ63" s="25"/>
      <c r="DR63" s="6"/>
      <c r="DS63" s="6"/>
      <c r="DT63" s="10"/>
      <c r="DV63" s="6"/>
      <c r="DW63" s="6"/>
      <c r="DX63" s="6"/>
      <c r="DY63" s="6"/>
      <c r="DZ63" s="6"/>
      <c r="EA63" s="6"/>
      <c r="EB63" s="10"/>
      <c r="EC63" s="16"/>
      <c r="ED63" s="25"/>
      <c r="EE63" s="25"/>
      <c r="EF63" s="25"/>
      <c r="EG63" s="25"/>
      <c r="EH63" s="6"/>
      <c r="EI63" s="6"/>
      <c r="EJ63" s="10"/>
      <c r="EL63" s="6"/>
      <c r="EM63" s="6"/>
      <c r="EN63" s="6"/>
      <c r="EO63" s="6"/>
      <c r="EP63" s="6"/>
      <c r="EQ63" s="6"/>
      <c r="ER63" s="10"/>
      <c r="ES63" s="16"/>
      <c r="ET63" s="25"/>
      <c r="EU63" s="25"/>
      <c r="EV63" s="25"/>
      <c r="EW63" s="25"/>
      <c r="EX63" s="6"/>
      <c r="EY63" s="6"/>
      <c r="EZ63" s="10"/>
      <c r="FB63" s="6"/>
      <c r="FC63" s="6"/>
      <c r="FD63" s="6"/>
      <c r="FE63" s="6"/>
      <c r="FF63" s="6"/>
      <c r="FG63" s="6"/>
      <c r="FH63" s="10"/>
      <c r="FI63" s="16"/>
      <c r="FJ63" s="25"/>
      <c r="FK63" s="25"/>
      <c r="FL63" s="25"/>
      <c r="FM63" s="25"/>
      <c r="FN63" s="6"/>
      <c r="FO63" s="6"/>
      <c r="FP63" s="10"/>
      <c r="FR63" s="6"/>
      <c r="FS63" s="6"/>
      <c r="FT63" s="6"/>
      <c r="FU63" s="6"/>
      <c r="FV63" s="6"/>
      <c r="FW63" s="6"/>
      <c r="FX63" s="10"/>
      <c r="FY63" s="16"/>
      <c r="FZ63" s="25"/>
      <c r="GA63" s="25"/>
      <c r="GB63" s="25"/>
      <c r="GC63" s="25"/>
      <c r="GD63" s="6"/>
      <c r="GE63" s="6"/>
      <c r="GF63" s="10"/>
      <c r="GH63" s="6"/>
      <c r="GI63" s="6"/>
      <c r="GJ63" s="6"/>
      <c r="GK63" s="6"/>
      <c r="GL63" s="6"/>
      <c r="GM63" s="6"/>
      <c r="GN63" s="10"/>
      <c r="GO63" s="16"/>
      <c r="GP63" s="25"/>
      <c r="GQ63" s="25"/>
      <c r="GR63" s="25"/>
      <c r="GS63" s="25"/>
      <c r="GT63" s="6"/>
      <c r="GU63" s="6"/>
      <c r="GV63" s="10"/>
      <c r="GX63" s="6"/>
      <c r="GY63" s="6"/>
      <c r="GZ63" s="6"/>
      <c r="HA63" s="6"/>
      <c r="HB63" s="6"/>
      <c r="HC63" s="6"/>
      <c r="HD63" s="10"/>
      <c r="HE63" s="16"/>
      <c r="HF63" s="25"/>
      <c r="HG63" s="25"/>
      <c r="HH63" s="25"/>
      <c r="HI63" s="25"/>
      <c r="HJ63" s="6"/>
      <c r="HK63" s="6"/>
      <c r="HL63" s="10"/>
      <c r="HN63" s="6"/>
      <c r="HO63" s="6"/>
      <c r="HP63" s="6"/>
      <c r="HQ63" s="6"/>
      <c r="HR63" s="6"/>
      <c r="HS63" s="6"/>
      <c r="HT63" s="10"/>
      <c r="HU63" s="16"/>
      <c r="HV63" s="25"/>
      <c r="HW63" s="25"/>
      <c r="HX63" s="25"/>
      <c r="HY63" s="25"/>
      <c r="HZ63" s="6"/>
      <c r="IA63" s="6"/>
      <c r="IB63" s="10"/>
      <c r="ID63" s="6"/>
      <c r="IE63" s="6"/>
      <c r="IF63" s="6"/>
      <c r="IG63" s="6"/>
      <c r="IH63" s="6"/>
      <c r="II63" s="6"/>
      <c r="IJ63" s="10"/>
      <c r="IK63" s="16"/>
      <c r="IL63" s="25"/>
      <c r="IM63" s="25"/>
      <c r="IN63" s="25"/>
      <c r="IO63" s="25"/>
      <c r="IP63" s="6"/>
    </row>
    <row r="64" spans="1:250" ht="12.75">
      <c r="A64" s="37" t="s">
        <v>23</v>
      </c>
      <c r="B64" s="45">
        <v>5</v>
      </c>
      <c r="C64" s="25">
        <v>6</v>
      </c>
      <c r="D64" s="6">
        <v>4</v>
      </c>
      <c r="E64" s="6">
        <v>2</v>
      </c>
      <c r="F64" s="6">
        <v>0</v>
      </c>
      <c r="G64" s="6">
        <v>3</v>
      </c>
      <c r="H64" s="45">
        <f t="shared" si="0"/>
        <v>5</v>
      </c>
      <c r="I64" s="46" t="str">
        <f t="shared" si="1"/>
        <v>na</v>
      </c>
      <c r="K64" s="45">
        <v>5</v>
      </c>
      <c r="L64" s="25">
        <v>6</v>
      </c>
      <c r="M64" s="25">
        <v>4</v>
      </c>
      <c r="N64" s="25">
        <v>2</v>
      </c>
      <c r="O64" s="25">
        <v>0</v>
      </c>
      <c r="P64" s="25">
        <v>3</v>
      </c>
      <c r="Q64" s="45">
        <f t="shared" si="2"/>
        <v>5</v>
      </c>
      <c r="R64" s="46" t="str">
        <f t="shared" si="3"/>
        <v>na</v>
      </c>
      <c r="S64" s="6"/>
      <c r="T64" s="10"/>
      <c r="U64" s="16"/>
      <c r="V64" s="25"/>
      <c r="W64" s="25"/>
      <c r="X64" s="25"/>
      <c r="Y64" s="25"/>
      <c r="Z64" s="6"/>
      <c r="AA64" s="6"/>
      <c r="AB64" s="10"/>
      <c r="AD64" s="6"/>
      <c r="AE64" s="6"/>
      <c r="AF64" s="6"/>
      <c r="AG64" s="6"/>
      <c r="AH64" s="6"/>
      <c r="AI64" s="6"/>
      <c r="AJ64" s="10"/>
      <c r="AK64" s="16"/>
      <c r="AL64" s="25"/>
      <c r="AM64" s="25"/>
      <c r="AN64" s="25"/>
      <c r="AO64" s="25"/>
      <c r="AP64" s="6"/>
      <c r="AQ64" s="6"/>
      <c r="AR64" s="10"/>
      <c r="AT64" s="6"/>
      <c r="AU64" s="6"/>
      <c r="AV64" s="6"/>
      <c r="AW64" s="6"/>
      <c r="AX64" s="6"/>
      <c r="AY64" s="6"/>
      <c r="AZ64" s="10"/>
      <c r="BA64" s="16"/>
      <c r="BB64" s="25"/>
      <c r="BC64" s="25"/>
      <c r="BD64" s="25"/>
      <c r="BE64" s="25"/>
      <c r="BF64" s="6"/>
      <c r="BG64" s="6"/>
      <c r="BH64" s="10"/>
      <c r="BJ64" s="6"/>
      <c r="BK64" s="6"/>
      <c r="BL64" s="6"/>
      <c r="BM64" s="6"/>
      <c r="BN64" s="6"/>
      <c r="BO64" s="6"/>
      <c r="BP64" s="10"/>
      <c r="BQ64" s="16"/>
      <c r="BR64" s="25"/>
      <c r="BS64" s="25"/>
      <c r="BT64" s="25"/>
      <c r="BU64" s="25"/>
      <c r="BV64" s="6"/>
      <c r="BW64" s="6"/>
      <c r="BX64" s="10"/>
      <c r="BZ64" s="6"/>
      <c r="CA64" s="6"/>
      <c r="CB64" s="6"/>
      <c r="CC64" s="6"/>
      <c r="CD64" s="6"/>
      <c r="CE64" s="6"/>
      <c r="CF64" s="10"/>
      <c r="CG64" s="16"/>
      <c r="CH64" s="25"/>
      <c r="CI64" s="25"/>
      <c r="CJ64" s="25"/>
      <c r="CK64" s="25"/>
      <c r="CL64" s="6"/>
      <c r="CM64" s="6"/>
      <c r="CN64" s="10"/>
      <c r="CP64" s="6"/>
      <c r="CQ64" s="6"/>
      <c r="CR64" s="6"/>
      <c r="CS64" s="6"/>
      <c r="CT64" s="6"/>
      <c r="CU64" s="6"/>
      <c r="CV64" s="10"/>
      <c r="CW64" s="16"/>
      <c r="CX64" s="25"/>
      <c r="CY64" s="25"/>
      <c r="CZ64" s="25"/>
      <c r="DA64" s="25"/>
      <c r="DB64" s="6"/>
      <c r="DC64" s="6"/>
      <c r="DD64" s="10"/>
      <c r="DF64" s="6"/>
      <c r="DG64" s="6"/>
      <c r="DH64" s="6"/>
      <c r="DI64" s="6"/>
      <c r="DJ64" s="6"/>
      <c r="DK64" s="6"/>
      <c r="DL64" s="10"/>
      <c r="DM64" s="16"/>
      <c r="DN64" s="25"/>
      <c r="DO64" s="25"/>
      <c r="DP64" s="25"/>
      <c r="DQ64" s="25"/>
      <c r="DR64" s="6"/>
      <c r="DS64" s="6"/>
      <c r="DT64" s="10"/>
      <c r="DV64" s="6"/>
      <c r="DW64" s="6"/>
      <c r="DX64" s="6"/>
      <c r="DY64" s="6"/>
      <c r="DZ64" s="6"/>
      <c r="EA64" s="6"/>
      <c r="EB64" s="10"/>
      <c r="EC64" s="16"/>
      <c r="ED64" s="25"/>
      <c r="EE64" s="25"/>
      <c r="EF64" s="25"/>
      <c r="EG64" s="25"/>
      <c r="EH64" s="6"/>
      <c r="EI64" s="6"/>
      <c r="EJ64" s="10"/>
      <c r="EL64" s="6"/>
      <c r="EM64" s="6"/>
      <c r="EN64" s="6"/>
      <c r="EO64" s="6"/>
      <c r="EP64" s="6"/>
      <c r="EQ64" s="6"/>
      <c r="ER64" s="10"/>
      <c r="ES64" s="16"/>
      <c r="ET64" s="25"/>
      <c r="EU64" s="25"/>
      <c r="EV64" s="25"/>
      <c r="EW64" s="25"/>
      <c r="EX64" s="6"/>
      <c r="EY64" s="6"/>
      <c r="EZ64" s="10"/>
      <c r="FB64" s="6"/>
      <c r="FC64" s="6"/>
      <c r="FD64" s="6"/>
      <c r="FE64" s="6"/>
      <c r="FF64" s="6"/>
      <c r="FG64" s="6"/>
      <c r="FH64" s="10"/>
      <c r="FI64" s="16"/>
      <c r="FJ64" s="25"/>
      <c r="FK64" s="25"/>
      <c r="FL64" s="25"/>
      <c r="FM64" s="25"/>
      <c r="FN64" s="6"/>
      <c r="FO64" s="6"/>
      <c r="FP64" s="10"/>
      <c r="FR64" s="6"/>
      <c r="FS64" s="6"/>
      <c r="FT64" s="6"/>
      <c r="FU64" s="6"/>
      <c r="FV64" s="6"/>
      <c r="FW64" s="6"/>
      <c r="FX64" s="10"/>
      <c r="FY64" s="16"/>
      <c r="FZ64" s="25"/>
      <c r="GA64" s="25"/>
      <c r="GB64" s="25"/>
      <c r="GC64" s="25"/>
      <c r="GD64" s="6"/>
      <c r="GE64" s="6"/>
      <c r="GF64" s="10"/>
      <c r="GH64" s="6"/>
      <c r="GI64" s="6"/>
      <c r="GJ64" s="6"/>
      <c r="GK64" s="6"/>
      <c r="GL64" s="6"/>
      <c r="GM64" s="6"/>
      <c r="GN64" s="10"/>
      <c r="GO64" s="16"/>
      <c r="GP64" s="25"/>
      <c r="GQ64" s="25"/>
      <c r="GR64" s="25"/>
      <c r="GS64" s="25"/>
      <c r="GT64" s="6"/>
      <c r="GU64" s="6"/>
      <c r="GV64" s="10"/>
      <c r="GX64" s="6"/>
      <c r="GY64" s="6"/>
      <c r="GZ64" s="6"/>
      <c r="HA64" s="6"/>
      <c r="HB64" s="6"/>
      <c r="HC64" s="6"/>
      <c r="HD64" s="10"/>
      <c r="HE64" s="16"/>
      <c r="HF64" s="25"/>
      <c r="HG64" s="25"/>
      <c r="HH64" s="25"/>
      <c r="HI64" s="25"/>
      <c r="HJ64" s="6"/>
      <c r="HK64" s="6"/>
      <c r="HL64" s="10"/>
      <c r="HN64" s="6"/>
      <c r="HO64" s="6"/>
      <c r="HP64" s="6"/>
      <c r="HQ64" s="6"/>
      <c r="HR64" s="6"/>
      <c r="HS64" s="6"/>
      <c r="HT64" s="10"/>
      <c r="HU64" s="16"/>
      <c r="HV64" s="25"/>
      <c r="HW64" s="25"/>
      <c r="HX64" s="25"/>
      <c r="HY64" s="25"/>
      <c r="HZ64" s="6"/>
      <c r="IA64" s="6"/>
      <c r="IB64" s="10"/>
      <c r="ID64" s="6"/>
      <c r="IE64" s="6"/>
      <c r="IF64" s="6"/>
      <c r="IG64" s="6"/>
      <c r="IH64" s="6"/>
      <c r="II64" s="6"/>
      <c r="IJ64" s="10"/>
      <c r="IK64" s="16"/>
      <c r="IL64" s="25"/>
      <c r="IM64" s="25"/>
      <c r="IN64" s="25"/>
      <c r="IO64" s="25"/>
      <c r="IP64" s="6"/>
    </row>
    <row r="65" spans="1:250" ht="12.75">
      <c r="A65" s="37" t="s">
        <v>24</v>
      </c>
      <c r="B65" s="45">
        <v>56</v>
      </c>
      <c r="C65" s="25">
        <v>58</v>
      </c>
      <c r="D65" s="6">
        <v>57</v>
      </c>
      <c r="E65" s="6">
        <v>58</v>
      </c>
      <c r="F65" s="6">
        <v>32</v>
      </c>
      <c r="G65" s="6">
        <v>10</v>
      </c>
      <c r="H65" s="45">
        <f aca="true" t="shared" si="4" ref="H65:H102">B65-F65</f>
        <v>24</v>
      </c>
      <c r="I65" s="46">
        <f aca="true" t="shared" si="5" ref="I65:I102">IF(F65=0,"na",H65/F65)</f>
        <v>0.75</v>
      </c>
      <c r="K65" s="45">
        <v>44</v>
      </c>
      <c r="L65" s="25">
        <v>47</v>
      </c>
      <c r="M65" s="25">
        <v>44</v>
      </c>
      <c r="N65" s="25">
        <v>43</v>
      </c>
      <c r="O65" s="25">
        <v>30</v>
      </c>
      <c r="P65" s="25">
        <v>10</v>
      </c>
      <c r="Q65" s="45">
        <f aca="true" t="shared" si="6" ref="Q65:Q102">K65-O65</f>
        <v>14</v>
      </c>
      <c r="R65" s="46">
        <f aca="true" t="shared" si="7" ref="R65:R102">IF(O65=0,"na",Q65/O65)</f>
        <v>0.4666666666666667</v>
      </c>
      <c r="S65" s="6"/>
      <c r="T65" s="10"/>
      <c r="U65" s="16"/>
      <c r="V65" s="25"/>
      <c r="W65" s="25"/>
      <c r="X65" s="25"/>
      <c r="Y65" s="25"/>
      <c r="Z65" s="6"/>
      <c r="AA65" s="6"/>
      <c r="AB65" s="10"/>
      <c r="AD65" s="6"/>
      <c r="AE65" s="6"/>
      <c r="AF65" s="6"/>
      <c r="AG65" s="6"/>
      <c r="AH65" s="6"/>
      <c r="AI65" s="6"/>
      <c r="AJ65" s="10"/>
      <c r="AK65" s="16"/>
      <c r="AL65" s="25"/>
      <c r="AM65" s="25"/>
      <c r="AN65" s="25"/>
      <c r="AO65" s="25"/>
      <c r="AP65" s="6"/>
      <c r="AQ65" s="6"/>
      <c r="AR65" s="10"/>
      <c r="AT65" s="6"/>
      <c r="AU65" s="6"/>
      <c r="AV65" s="6"/>
      <c r="AW65" s="6"/>
      <c r="AX65" s="6"/>
      <c r="AY65" s="6"/>
      <c r="AZ65" s="10"/>
      <c r="BA65" s="16"/>
      <c r="BB65" s="25"/>
      <c r="BC65" s="25"/>
      <c r="BD65" s="25"/>
      <c r="BE65" s="25"/>
      <c r="BF65" s="6"/>
      <c r="BG65" s="6"/>
      <c r="BH65" s="10"/>
      <c r="BJ65" s="6"/>
      <c r="BK65" s="6"/>
      <c r="BL65" s="6"/>
      <c r="BM65" s="6"/>
      <c r="BN65" s="6"/>
      <c r="BO65" s="6"/>
      <c r="BP65" s="10"/>
      <c r="BQ65" s="16"/>
      <c r="BR65" s="25"/>
      <c r="BS65" s="25"/>
      <c r="BT65" s="25"/>
      <c r="BU65" s="25"/>
      <c r="BV65" s="6"/>
      <c r="BW65" s="6"/>
      <c r="BX65" s="10"/>
      <c r="BZ65" s="6"/>
      <c r="CA65" s="6"/>
      <c r="CB65" s="6"/>
      <c r="CC65" s="6"/>
      <c r="CD65" s="6"/>
      <c r="CE65" s="6"/>
      <c r="CF65" s="10"/>
      <c r="CG65" s="16"/>
      <c r="CH65" s="25"/>
      <c r="CI65" s="25"/>
      <c r="CJ65" s="25"/>
      <c r="CK65" s="25"/>
      <c r="CL65" s="6"/>
      <c r="CM65" s="6"/>
      <c r="CN65" s="10"/>
      <c r="CP65" s="6"/>
      <c r="CQ65" s="6"/>
      <c r="CR65" s="6"/>
      <c r="CS65" s="6"/>
      <c r="CT65" s="6"/>
      <c r="CU65" s="6"/>
      <c r="CV65" s="10"/>
      <c r="CW65" s="16"/>
      <c r="CX65" s="25"/>
      <c r="CY65" s="25"/>
      <c r="CZ65" s="25"/>
      <c r="DA65" s="25"/>
      <c r="DB65" s="6"/>
      <c r="DC65" s="6"/>
      <c r="DD65" s="10"/>
      <c r="DF65" s="6"/>
      <c r="DG65" s="6"/>
      <c r="DH65" s="6"/>
      <c r="DI65" s="6"/>
      <c r="DJ65" s="6"/>
      <c r="DK65" s="6"/>
      <c r="DL65" s="10"/>
      <c r="DM65" s="16"/>
      <c r="DN65" s="25"/>
      <c r="DO65" s="25"/>
      <c r="DP65" s="25"/>
      <c r="DQ65" s="25"/>
      <c r="DR65" s="6"/>
      <c r="DS65" s="6"/>
      <c r="DT65" s="10"/>
      <c r="DV65" s="6"/>
      <c r="DW65" s="6"/>
      <c r="DX65" s="6"/>
      <c r="DY65" s="6"/>
      <c r="DZ65" s="6"/>
      <c r="EA65" s="6"/>
      <c r="EB65" s="10"/>
      <c r="EC65" s="16"/>
      <c r="ED65" s="25"/>
      <c r="EE65" s="25"/>
      <c r="EF65" s="25"/>
      <c r="EG65" s="25"/>
      <c r="EH65" s="6"/>
      <c r="EI65" s="6"/>
      <c r="EJ65" s="10"/>
      <c r="EL65" s="6"/>
      <c r="EM65" s="6"/>
      <c r="EN65" s="6"/>
      <c r="EO65" s="6"/>
      <c r="EP65" s="6"/>
      <c r="EQ65" s="6"/>
      <c r="ER65" s="10"/>
      <c r="ES65" s="16"/>
      <c r="ET65" s="25"/>
      <c r="EU65" s="25"/>
      <c r="EV65" s="25"/>
      <c r="EW65" s="25"/>
      <c r="EX65" s="6"/>
      <c r="EY65" s="6"/>
      <c r="EZ65" s="10"/>
      <c r="FB65" s="6"/>
      <c r="FC65" s="6"/>
      <c r="FD65" s="6"/>
      <c r="FE65" s="6"/>
      <c r="FF65" s="6"/>
      <c r="FG65" s="6"/>
      <c r="FH65" s="10"/>
      <c r="FI65" s="16"/>
      <c r="FJ65" s="25"/>
      <c r="FK65" s="25"/>
      <c r="FL65" s="25"/>
      <c r="FM65" s="25"/>
      <c r="FN65" s="6"/>
      <c r="FO65" s="6"/>
      <c r="FP65" s="10"/>
      <c r="FR65" s="6"/>
      <c r="FS65" s="6"/>
      <c r="FT65" s="6"/>
      <c r="FU65" s="6"/>
      <c r="FV65" s="6"/>
      <c r="FW65" s="6"/>
      <c r="FX65" s="10"/>
      <c r="FY65" s="16"/>
      <c r="FZ65" s="25"/>
      <c r="GA65" s="25"/>
      <c r="GB65" s="25"/>
      <c r="GC65" s="25"/>
      <c r="GD65" s="6"/>
      <c r="GE65" s="6"/>
      <c r="GF65" s="10"/>
      <c r="GH65" s="6"/>
      <c r="GI65" s="6"/>
      <c r="GJ65" s="6"/>
      <c r="GK65" s="6"/>
      <c r="GL65" s="6"/>
      <c r="GM65" s="6"/>
      <c r="GN65" s="10"/>
      <c r="GO65" s="16"/>
      <c r="GP65" s="25"/>
      <c r="GQ65" s="25"/>
      <c r="GR65" s="25"/>
      <c r="GS65" s="25"/>
      <c r="GT65" s="6"/>
      <c r="GU65" s="6"/>
      <c r="GV65" s="10"/>
      <c r="GX65" s="6"/>
      <c r="GY65" s="6"/>
      <c r="GZ65" s="6"/>
      <c r="HA65" s="6"/>
      <c r="HB65" s="6"/>
      <c r="HC65" s="6"/>
      <c r="HD65" s="10"/>
      <c r="HE65" s="16"/>
      <c r="HF65" s="25"/>
      <c r="HG65" s="25"/>
      <c r="HH65" s="25"/>
      <c r="HI65" s="25"/>
      <c r="HJ65" s="6"/>
      <c r="HK65" s="6"/>
      <c r="HL65" s="10"/>
      <c r="HN65" s="6"/>
      <c r="HO65" s="6"/>
      <c r="HP65" s="6"/>
      <c r="HQ65" s="6"/>
      <c r="HR65" s="6"/>
      <c r="HS65" s="6"/>
      <c r="HT65" s="10"/>
      <c r="HU65" s="16"/>
      <c r="HV65" s="25"/>
      <c r="HW65" s="25"/>
      <c r="HX65" s="25"/>
      <c r="HY65" s="25"/>
      <c r="HZ65" s="6"/>
      <c r="IA65" s="6"/>
      <c r="IB65" s="10"/>
      <c r="ID65" s="6"/>
      <c r="IE65" s="6"/>
      <c r="IF65" s="6"/>
      <c r="IG65" s="6"/>
      <c r="IH65" s="6"/>
      <c r="II65" s="6"/>
      <c r="IJ65" s="10"/>
      <c r="IK65" s="16"/>
      <c r="IL65" s="25"/>
      <c r="IM65" s="25"/>
      <c r="IN65" s="25"/>
      <c r="IO65" s="25"/>
      <c r="IP65" s="6"/>
    </row>
    <row r="66" spans="1:250" ht="12.75">
      <c r="A66" s="37" t="s">
        <v>27</v>
      </c>
      <c r="B66" s="45">
        <v>11</v>
      </c>
      <c r="C66" s="25">
        <v>12</v>
      </c>
      <c r="D66" s="6">
        <v>9</v>
      </c>
      <c r="E66" s="6">
        <v>10</v>
      </c>
      <c r="F66" s="6">
        <v>8</v>
      </c>
      <c r="G66" s="6">
        <v>11</v>
      </c>
      <c r="H66" s="45">
        <f t="shared" si="4"/>
        <v>3</v>
      </c>
      <c r="I66" s="46">
        <f t="shared" si="5"/>
        <v>0.375</v>
      </c>
      <c r="K66" s="45">
        <v>11</v>
      </c>
      <c r="L66" s="25">
        <v>12</v>
      </c>
      <c r="M66" s="25">
        <v>9</v>
      </c>
      <c r="N66" s="25">
        <v>9</v>
      </c>
      <c r="O66" s="25">
        <v>8</v>
      </c>
      <c r="P66" s="25">
        <v>11</v>
      </c>
      <c r="Q66" s="45">
        <f t="shared" si="6"/>
        <v>3</v>
      </c>
      <c r="R66" s="46">
        <f t="shared" si="7"/>
        <v>0.375</v>
      </c>
      <c r="S66" s="6"/>
      <c r="T66" s="10"/>
      <c r="U66" s="16"/>
      <c r="V66" s="25"/>
      <c r="W66" s="25"/>
      <c r="X66" s="25"/>
      <c r="Y66" s="25"/>
      <c r="Z66" s="6"/>
      <c r="AA66" s="6"/>
      <c r="AB66" s="10"/>
      <c r="AD66" s="6"/>
      <c r="AE66" s="6"/>
      <c r="AF66" s="6"/>
      <c r="AG66" s="6"/>
      <c r="AH66" s="6"/>
      <c r="AI66" s="6"/>
      <c r="AJ66" s="10"/>
      <c r="AK66" s="16"/>
      <c r="AL66" s="25"/>
      <c r="AM66" s="25"/>
      <c r="AN66" s="25"/>
      <c r="AO66" s="25"/>
      <c r="AP66" s="6"/>
      <c r="AQ66" s="6"/>
      <c r="AR66" s="10"/>
      <c r="AT66" s="6"/>
      <c r="AU66" s="6"/>
      <c r="AV66" s="6"/>
      <c r="AW66" s="6"/>
      <c r="AX66" s="6"/>
      <c r="AY66" s="6"/>
      <c r="AZ66" s="10"/>
      <c r="BA66" s="16"/>
      <c r="BB66" s="25"/>
      <c r="BC66" s="25"/>
      <c r="BD66" s="25"/>
      <c r="BE66" s="25"/>
      <c r="BF66" s="6"/>
      <c r="BG66" s="6"/>
      <c r="BH66" s="10"/>
      <c r="BJ66" s="6"/>
      <c r="BK66" s="6"/>
      <c r="BL66" s="6"/>
      <c r="BM66" s="6"/>
      <c r="BN66" s="6"/>
      <c r="BO66" s="6"/>
      <c r="BP66" s="10"/>
      <c r="BQ66" s="16"/>
      <c r="BR66" s="25"/>
      <c r="BS66" s="25"/>
      <c r="BT66" s="25"/>
      <c r="BU66" s="25"/>
      <c r="BV66" s="6"/>
      <c r="BW66" s="6"/>
      <c r="BX66" s="10"/>
      <c r="BZ66" s="6"/>
      <c r="CA66" s="6"/>
      <c r="CB66" s="6"/>
      <c r="CC66" s="6"/>
      <c r="CD66" s="6"/>
      <c r="CE66" s="6"/>
      <c r="CF66" s="10"/>
      <c r="CG66" s="16"/>
      <c r="CH66" s="25"/>
      <c r="CI66" s="25"/>
      <c r="CJ66" s="25"/>
      <c r="CK66" s="25"/>
      <c r="CL66" s="6"/>
      <c r="CM66" s="6"/>
      <c r="CN66" s="10"/>
      <c r="CP66" s="6"/>
      <c r="CQ66" s="6"/>
      <c r="CR66" s="6"/>
      <c r="CS66" s="6"/>
      <c r="CT66" s="6"/>
      <c r="CU66" s="6"/>
      <c r="CV66" s="10"/>
      <c r="CW66" s="16"/>
      <c r="CX66" s="25"/>
      <c r="CY66" s="25"/>
      <c r="CZ66" s="25"/>
      <c r="DA66" s="25"/>
      <c r="DB66" s="6"/>
      <c r="DC66" s="6"/>
      <c r="DD66" s="10"/>
      <c r="DF66" s="6"/>
      <c r="DG66" s="6"/>
      <c r="DH66" s="6"/>
      <c r="DI66" s="6"/>
      <c r="DJ66" s="6"/>
      <c r="DK66" s="6"/>
      <c r="DL66" s="10"/>
      <c r="DM66" s="16"/>
      <c r="DN66" s="25"/>
      <c r="DO66" s="25"/>
      <c r="DP66" s="25"/>
      <c r="DQ66" s="25"/>
      <c r="DR66" s="6"/>
      <c r="DS66" s="6"/>
      <c r="DT66" s="10"/>
      <c r="DV66" s="6"/>
      <c r="DW66" s="6"/>
      <c r="DX66" s="6"/>
      <c r="DY66" s="6"/>
      <c r="DZ66" s="6"/>
      <c r="EA66" s="6"/>
      <c r="EB66" s="10"/>
      <c r="EC66" s="16"/>
      <c r="ED66" s="25"/>
      <c r="EE66" s="25"/>
      <c r="EF66" s="25"/>
      <c r="EG66" s="25"/>
      <c r="EH66" s="6"/>
      <c r="EI66" s="6"/>
      <c r="EJ66" s="10"/>
      <c r="EL66" s="6"/>
      <c r="EM66" s="6"/>
      <c r="EN66" s="6"/>
      <c r="EO66" s="6"/>
      <c r="EP66" s="6"/>
      <c r="EQ66" s="6"/>
      <c r="ER66" s="10"/>
      <c r="ES66" s="16"/>
      <c r="ET66" s="25"/>
      <c r="EU66" s="25"/>
      <c r="EV66" s="25"/>
      <c r="EW66" s="25"/>
      <c r="EX66" s="6"/>
      <c r="EY66" s="6"/>
      <c r="EZ66" s="10"/>
      <c r="FB66" s="6"/>
      <c r="FC66" s="6"/>
      <c r="FD66" s="6"/>
      <c r="FE66" s="6"/>
      <c r="FF66" s="6"/>
      <c r="FG66" s="6"/>
      <c r="FH66" s="10"/>
      <c r="FI66" s="16"/>
      <c r="FJ66" s="25"/>
      <c r="FK66" s="25"/>
      <c r="FL66" s="25"/>
      <c r="FM66" s="25"/>
      <c r="FN66" s="6"/>
      <c r="FO66" s="6"/>
      <c r="FP66" s="10"/>
      <c r="FR66" s="6"/>
      <c r="FS66" s="6"/>
      <c r="FT66" s="6"/>
      <c r="FU66" s="6"/>
      <c r="FV66" s="6"/>
      <c r="FW66" s="6"/>
      <c r="FX66" s="10"/>
      <c r="FY66" s="16"/>
      <c r="FZ66" s="25"/>
      <c r="GA66" s="25"/>
      <c r="GB66" s="25"/>
      <c r="GC66" s="25"/>
      <c r="GD66" s="6"/>
      <c r="GE66" s="6"/>
      <c r="GF66" s="10"/>
      <c r="GH66" s="6"/>
      <c r="GI66" s="6"/>
      <c r="GJ66" s="6"/>
      <c r="GK66" s="6"/>
      <c r="GL66" s="6"/>
      <c r="GM66" s="6"/>
      <c r="GN66" s="10"/>
      <c r="GO66" s="16"/>
      <c r="GP66" s="25"/>
      <c r="GQ66" s="25"/>
      <c r="GR66" s="25"/>
      <c r="GS66" s="25"/>
      <c r="GT66" s="6"/>
      <c r="GU66" s="6"/>
      <c r="GV66" s="10"/>
      <c r="GX66" s="6"/>
      <c r="GY66" s="6"/>
      <c r="GZ66" s="6"/>
      <c r="HA66" s="6"/>
      <c r="HB66" s="6"/>
      <c r="HC66" s="6"/>
      <c r="HD66" s="10"/>
      <c r="HE66" s="16"/>
      <c r="HF66" s="25"/>
      <c r="HG66" s="25"/>
      <c r="HH66" s="25"/>
      <c r="HI66" s="25"/>
      <c r="HJ66" s="6"/>
      <c r="HK66" s="6"/>
      <c r="HL66" s="10"/>
      <c r="HN66" s="6"/>
      <c r="HO66" s="6"/>
      <c r="HP66" s="6"/>
      <c r="HQ66" s="6"/>
      <c r="HR66" s="6"/>
      <c r="HS66" s="6"/>
      <c r="HT66" s="10"/>
      <c r="HU66" s="16"/>
      <c r="HV66" s="25"/>
      <c r="HW66" s="25"/>
      <c r="HX66" s="25"/>
      <c r="HY66" s="25"/>
      <c r="HZ66" s="6"/>
      <c r="IA66" s="6"/>
      <c r="IB66" s="10"/>
      <c r="ID66" s="6"/>
      <c r="IE66" s="6"/>
      <c r="IF66" s="6"/>
      <c r="IG66" s="6"/>
      <c r="IH66" s="6"/>
      <c r="II66" s="6"/>
      <c r="IJ66" s="10"/>
      <c r="IK66" s="16"/>
      <c r="IL66" s="25"/>
      <c r="IM66" s="25"/>
      <c r="IN66" s="25"/>
      <c r="IO66" s="25"/>
      <c r="IP66" s="6"/>
    </row>
    <row r="67" spans="1:250" ht="12.75">
      <c r="A67" s="37" t="s">
        <v>97</v>
      </c>
      <c r="B67" s="45"/>
      <c r="C67" s="25"/>
      <c r="D67" s="6">
        <v>0</v>
      </c>
      <c r="E67" s="6">
        <v>0</v>
      </c>
      <c r="F67" s="6">
        <v>0</v>
      </c>
      <c r="G67" s="6">
        <v>1</v>
      </c>
      <c r="H67" s="45">
        <f t="shared" si="4"/>
        <v>0</v>
      </c>
      <c r="I67" s="46" t="str">
        <f t="shared" si="5"/>
        <v>na</v>
      </c>
      <c r="K67" s="45"/>
      <c r="L67" s="25"/>
      <c r="M67" s="25">
        <v>0</v>
      </c>
      <c r="N67" s="25">
        <v>0</v>
      </c>
      <c r="O67" s="25">
        <v>0</v>
      </c>
      <c r="P67" s="25">
        <v>1</v>
      </c>
      <c r="Q67" s="45">
        <f t="shared" si="6"/>
        <v>0</v>
      </c>
      <c r="R67" s="46" t="str">
        <f t="shared" si="7"/>
        <v>na</v>
      </c>
      <c r="S67" s="6"/>
      <c r="T67" s="10"/>
      <c r="U67" s="16"/>
      <c r="V67" s="25"/>
      <c r="W67" s="25"/>
      <c r="X67" s="25"/>
      <c r="Y67" s="25"/>
      <c r="Z67" s="6"/>
      <c r="AA67" s="6"/>
      <c r="AB67" s="10"/>
      <c r="AD67" s="6"/>
      <c r="AE67" s="6"/>
      <c r="AF67" s="6"/>
      <c r="AG67" s="6"/>
      <c r="AH67" s="6"/>
      <c r="AI67" s="6"/>
      <c r="AJ67" s="10"/>
      <c r="AK67" s="16"/>
      <c r="AL67" s="25"/>
      <c r="AM67" s="25"/>
      <c r="AN67" s="25"/>
      <c r="AO67" s="25"/>
      <c r="AP67" s="6"/>
      <c r="AQ67" s="6"/>
      <c r="AR67" s="10"/>
      <c r="AT67" s="6"/>
      <c r="AU67" s="6"/>
      <c r="AV67" s="6"/>
      <c r="AW67" s="6"/>
      <c r="AX67" s="6"/>
      <c r="AY67" s="6"/>
      <c r="AZ67" s="10"/>
      <c r="BA67" s="16"/>
      <c r="BB67" s="25"/>
      <c r="BC67" s="25"/>
      <c r="BD67" s="25"/>
      <c r="BE67" s="25"/>
      <c r="BF67" s="6"/>
      <c r="BG67" s="6"/>
      <c r="BH67" s="10"/>
      <c r="BJ67" s="6"/>
      <c r="BK67" s="6"/>
      <c r="BL67" s="6"/>
      <c r="BM67" s="6"/>
      <c r="BN67" s="6"/>
      <c r="BO67" s="6"/>
      <c r="BP67" s="10"/>
      <c r="BQ67" s="16"/>
      <c r="BR67" s="25"/>
      <c r="BS67" s="25"/>
      <c r="BT67" s="25"/>
      <c r="BU67" s="25"/>
      <c r="BV67" s="6"/>
      <c r="BW67" s="6"/>
      <c r="BX67" s="10"/>
      <c r="BZ67" s="6"/>
      <c r="CA67" s="6"/>
      <c r="CB67" s="6"/>
      <c r="CC67" s="6"/>
      <c r="CD67" s="6"/>
      <c r="CE67" s="6"/>
      <c r="CF67" s="10"/>
      <c r="CG67" s="16"/>
      <c r="CH67" s="25"/>
      <c r="CI67" s="25"/>
      <c r="CJ67" s="25"/>
      <c r="CK67" s="25"/>
      <c r="CL67" s="6"/>
      <c r="CM67" s="6"/>
      <c r="CN67" s="10"/>
      <c r="CP67" s="6"/>
      <c r="CQ67" s="6"/>
      <c r="CR67" s="6"/>
      <c r="CS67" s="6"/>
      <c r="CT67" s="6"/>
      <c r="CU67" s="6"/>
      <c r="CV67" s="10"/>
      <c r="CW67" s="16"/>
      <c r="CX67" s="25"/>
      <c r="CY67" s="25"/>
      <c r="CZ67" s="25"/>
      <c r="DA67" s="25"/>
      <c r="DB67" s="6"/>
      <c r="DC67" s="6"/>
      <c r="DD67" s="10"/>
      <c r="DF67" s="6"/>
      <c r="DG67" s="6"/>
      <c r="DH67" s="6"/>
      <c r="DI67" s="6"/>
      <c r="DJ67" s="6"/>
      <c r="DK67" s="6"/>
      <c r="DL67" s="10"/>
      <c r="DM67" s="16"/>
      <c r="DN67" s="25"/>
      <c r="DO67" s="25"/>
      <c r="DP67" s="25"/>
      <c r="DQ67" s="25"/>
      <c r="DR67" s="6"/>
      <c r="DS67" s="6"/>
      <c r="DT67" s="10"/>
      <c r="DV67" s="6"/>
      <c r="DW67" s="6"/>
      <c r="DX67" s="6"/>
      <c r="DY67" s="6"/>
      <c r="DZ67" s="6"/>
      <c r="EA67" s="6"/>
      <c r="EB67" s="10"/>
      <c r="EC67" s="16"/>
      <c r="ED67" s="25"/>
      <c r="EE67" s="25"/>
      <c r="EF67" s="25"/>
      <c r="EG67" s="25"/>
      <c r="EH67" s="6"/>
      <c r="EI67" s="6"/>
      <c r="EJ67" s="10"/>
      <c r="EL67" s="6"/>
      <c r="EM67" s="6"/>
      <c r="EN67" s="6"/>
      <c r="EO67" s="6"/>
      <c r="EP67" s="6"/>
      <c r="EQ67" s="6"/>
      <c r="ER67" s="10"/>
      <c r="ES67" s="16"/>
      <c r="ET67" s="25"/>
      <c r="EU67" s="25"/>
      <c r="EV67" s="25"/>
      <c r="EW67" s="25"/>
      <c r="EX67" s="6"/>
      <c r="EY67" s="6"/>
      <c r="EZ67" s="10"/>
      <c r="FB67" s="6"/>
      <c r="FC67" s="6"/>
      <c r="FD67" s="6"/>
      <c r="FE67" s="6"/>
      <c r="FF67" s="6"/>
      <c r="FG67" s="6"/>
      <c r="FH67" s="10"/>
      <c r="FI67" s="16"/>
      <c r="FJ67" s="25"/>
      <c r="FK67" s="25"/>
      <c r="FL67" s="25"/>
      <c r="FM67" s="25"/>
      <c r="FN67" s="6"/>
      <c r="FO67" s="6"/>
      <c r="FP67" s="10"/>
      <c r="FR67" s="6"/>
      <c r="FS67" s="6"/>
      <c r="FT67" s="6"/>
      <c r="FU67" s="6"/>
      <c r="FV67" s="6"/>
      <c r="FW67" s="6"/>
      <c r="FX67" s="10"/>
      <c r="FY67" s="16"/>
      <c r="FZ67" s="25"/>
      <c r="GA67" s="25"/>
      <c r="GB67" s="25"/>
      <c r="GC67" s="25"/>
      <c r="GD67" s="6"/>
      <c r="GE67" s="6"/>
      <c r="GF67" s="10"/>
      <c r="GH67" s="6"/>
      <c r="GI67" s="6"/>
      <c r="GJ67" s="6"/>
      <c r="GK67" s="6"/>
      <c r="GL67" s="6"/>
      <c r="GM67" s="6"/>
      <c r="GN67" s="10"/>
      <c r="GO67" s="16"/>
      <c r="GP67" s="25"/>
      <c r="GQ67" s="25"/>
      <c r="GR67" s="25"/>
      <c r="GS67" s="25"/>
      <c r="GT67" s="6"/>
      <c r="GU67" s="6"/>
      <c r="GV67" s="10"/>
      <c r="GX67" s="6"/>
      <c r="GY67" s="6"/>
      <c r="GZ67" s="6"/>
      <c r="HA67" s="6"/>
      <c r="HB67" s="6"/>
      <c r="HC67" s="6"/>
      <c r="HD67" s="10"/>
      <c r="HE67" s="16"/>
      <c r="HF67" s="25"/>
      <c r="HG67" s="25"/>
      <c r="HH67" s="25"/>
      <c r="HI67" s="25"/>
      <c r="HJ67" s="6"/>
      <c r="HK67" s="6"/>
      <c r="HL67" s="10"/>
      <c r="HN67" s="6"/>
      <c r="HO67" s="6"/>
      <c r="HP67" s="6"/>
      <c r="HQ67" s="6"/>
      <c r="HR67" s="6"/>
      <c r="HS67" s="6"/>
      <c r="HT67" s="10"/>
      <c r="HU67" s="16"/>
      <c r="HV67" s="25"/>
      <c r="HW67" s="25"/>
      <c r="HX67" s="25"/>
      <c r="HY67" s="25"/>
      <c r="HZ67" s="6"/>
      <c r="IA67" s="6"/>
      <c r="IB67" s="10"/>
      <c r="ID67" s="6"/>
      <c r="IE67" s="6"/>
      <c r="IF67" s="6"/>
      <c r="IG67" s="6"/>
      <c r="IH67" s="6"/>
      <c r="II67" s="6"/>
      <c r="IJ67" s="10"/>
      <c r="IK67" s="16"/>
      <c r="IL67" s="25"/>
      <c r="IM67" s="25"/>
      <c r="IN67" s="25"/>
      <c r="IO67" s="25"/>
      <c r="IP67" s="6"/>
    </row>
    <row r="68" spans="1:250" ht="12.75">
      <c r="A68" s="37" t="s">
        <v>98</v>
      </c>
      <c r="B68" s="45">
        <v>2</v>
      </c>
      <c r="C68" s="25">
        <v>3</v>
      </c>
      <c r="D68" s="6">
        <v>6</v>
      </c>
      <c r="E68" s="6">
        <v>5</v>
      </c>
      <c r="F68" s="6">
        <v>8</v>
      </c>
      <c r="G68" s="6">
        <v>6</v>
      </c>
      <c r="H68" s="45">
        <f t="shared" si="4"/>
        <v>-6</v>
      </c>
      <c r="I68" s="46">
        <f t="shared" si="5"/>
        <v>-0.75</v>
      </c>
      <c r="K68" s="45">
        <v>2</v>
      </c>
      <c r="L68" s="25">
        <v>3</v>
      </c>
      <c r="M68" s="25">
        <v>6</v>
      </c>
      <c r="N68" s="25">
        <v>5</v>
      </c>
      <c r="O68" s="25">
        <v>8</v>
      </c>
      <c r="P68" s="25">
        <v>6</v>
      </c>
      <c r="Q68" s="45">
        <f t="shared" si="6"/>
        <v>-6</v>
      </c>
      <c r="R68" s="46">
        <f t="shared" si="7"/>
        <v>-0.75</v>
      </c>
      <c r="S68" s="6"/>
      <c r="T68" s="10"/>
      <c r="U68" s="16"/>
      <c r="V68" s="25"/>
      <c r="W68" s="25"/>
      <c r="X68" s="25"/>
      <c r="Y68" s="25"/>
      <c r="Z68" s="6"/>
      <c r="AA68" s="6"/>
      <c r="AB68" s="10"/>
      <c r="AD68" s="6"/>
      <c r="AE68" s="6"/>
      <c r="AF68" s="6"/>
      <c r="AG68" s="6"/>
      <c r="AH68" s="6"/>
      <c r="AI68" s="6"/>
      <c r="AJ68" s="10"/>
      <c r="AK68" s="16"/>
      <c r="AL68" s="25"/>
      <c r="AM68" s="25"/>
      <c r="AN68" s="25"/>
      <c r="AO68" s="25"/>
      <c r="AP68" s="6"/>
      <c r="AQ68" s="6"/>
      <c r="AR68" s="10"/>
      <c r="AT68" s="6"/>
      <c r="AU68" s="6"/>
      <c r="AV68" s="6"/>
      <c r="AW68" s="6"/>
      <c r="AX68" s="6"/>
      <c r="AY68" s="6"/>
      <c r="AZ68" s="10"/>
      <c r="BA68" s="16"/>
      <c r="BB68" s="25"/>
      <c r="BC68" s="25"/>
      <c r="BD68" s="25"/>
      <c r="BE68" s="25"/>
      <c r="BF68" s="6"/>
      <c r="BG68" s="6"/>
      <c r="BH68" s="10"/>
      <c r="BJ68" s="6"/>
      <c r="BK68" s="6"/>
      <c r="BL68" s="6"/>
      <c r="BM68" s="6"/>
      <c r="BN68" s="6"/>
      <c r="BO68" s="6"/>
      <c r="BP68" s="10"/>
      <c r="BQ68" s="16"/>
      <c r="BR68" s="25"/>
      <c r="BS68" s="25"/>
      <c r="BT68" s="25"/>
      <c r="BU68" s="25"/>
      <c r="BV68" s="6"/>
      <c r="BW68" s="6"/>
      <c r="BX68" s="10"/>
      <c r="BZ68" s="6"/>
      <c r="CA68" s="6"/>
      <c r="CB68" s="6"/>
      <c r="CC68" s="6"/>
      <c r="CD68" s="6"/>
      <c r="CE68" s="6"/>
      <c r="CF68" s="10"/>
      <c r="CG68" s="16"/>
      <c r="CH68" s="25"/>
      <c r="CI68" s="25"/>
      <c r="CJ68" s="25"/>
      <c r="CK68" s="25"/>
      <c r="CL68" s="6"/>
      <c r="CM68" s="6"/>
      <c r="CN68" s="10"/>
      <c r="CP68" s="6"/>
      <c r="CQ68" s="6"/>
      <c r="CR68" s="6"/>
      <c r="CS68" s="6"/>
      <c r="CT68" s="6"/>
      <c r="CU68" s="6"/>
      <c r="CV68" s="10"/>
      <c r="CW68" s="16"/>
      <c r="CX68" s="25"/>
      <c r="CY68" s="25"/>
      <c r="CZ68" s="25"/>
      <c r="DA68" s="25"/>
      <c r="DB68" s="6"/>
      <c r="DC68" s="6"/>
      <c r="DD68" s="10"/>
      <c r="DF68" s="6"/>
      <c r="DG68" s="6"/>
      <c r="DH68" s="6"/>
      <c r="DI68" s="6"/>
      <c r="DJ68" s="6"/>
      <c r="DK68" s="6"/>
      <c r="DL68" s="10"/>
      <c r="DM68" s="16"/>
      <c r="DN68" s="25"/>
      <c r="DO68" s="25"/>
      <c r="DP68" s="25"/>
      <c r="DQ68" s="25"/>
      <c r="DR68" s="6"/>
      <c r="DS68" s="6"/>
      <c r="DT68" s="10"/>
      <c r="DV68" s="6"/>
      <c r="DW68" s="6"/>
      <c r="DX68" s="6"/>
      <c r="DY68" s="6"/>
      <c r="DZ68" s="6"/>
      <c r="EA68" s="6"/>
      <c r="EB68" s="10"/>
      <c r="EC68" s="16"/>
      <c r="ED68" s="25"/>
      <c r="EE68" s="25"/>
      <c r="EF68" s="25"/>
      <c r="EG68" s="25"/>
      <c r="EH68" s="6"/>
      <c r="EI68" s="6"/>
      <c r="EJ68" s="10"/>
      <c r="EL68" s="6"/>
      <c r="EM68" s="6"/>
      <c r="EN68" s="6"/>
      <c r="EO68" s="6"/>
      <c r="EP68" s="6"/>
      <c r="EQ68" s="6"/>
      <c r="ER68" s="10"/>
      <c r="ES68" s="16"/>
      <c r="ET68" s="25"/>
      <c r="EU68" s="25"/>
      <c r="EV68" s="25"/>
      <c r="EW68" s="25"/>
      <c r="EX68" s="6"/>
      <c r="EY68" s="6"/>
      <c r="EZ68" s="10"/>
      <c r="FB68" s="6"/>
      <c r="FC68" s="6"/>
      <c r="FD68" s="6"/>
      <c r="FE68" s="6"/>
      <c r="FF68" s="6"/>
      <c r="FG68" s="6"/>
      <c r="FH68" s="10"/>
      <c r="FI68" s="16"/>
      <c r="FJ68" s="25"/>
      <c r="FK68" s="25"/>
      <c r="FL68" s="25"/>
      <c r="FM68" s="25"/>
      <c r="FN68" s="6"/>
      <c r="FO68" s="6"/>
      <c r="FP68" s="10"/>
      <c r="FR68" s="6"/>
      <c r="FS68" s="6"/>
      <c r="FT68" s="6"/>
      <c r="FU68" s="6"/>
      <c r="FV68" s="6"/>
      <c r="FW68" s="6"/>
      <c r="FX68" s="10"/>
      <c r="FY68" s="16"/>
      <c r="FZ68" s="25"/>
      <c r="GA68" s="25"/>
      <c r="GB68" s="25"/>
      <c r="GC68" s="25"/>
      <c r="GD68" s="6"/>
      <c r="GE68" s="6"/>
      <c r="GF68" s="10"/>
      <c r="GH68" s="6"/>
      <c r="GI68" s="6"/>
      <c r="GJ68" s="6"/>
      <c r="GK68" s="6"/>
      <c r="GL68" s="6"/>
      <c r="GM68" s="6"/>
      <c r="GN68" s="10"/>
      <c r="GO68" s="16"/>
      <c r="GP68" s="25"/>
      <c r="GQ68" s="25"/>
      <c r="GR68" s="25"/>
      <c r="GS68" s="25"/>
      <c r="GT68" s="6"/>
      <c r="GU68" s="6"/>
      <c r="GV68" s="10"/>
      <c r="GX68" s="6"/>
      <c r="GY68" s="6"/>
      <c r="GZ68" s="6"/>
      <c r="HA68" s="6"/>
      <c r="HB68" s="6"/>
      <c r="HC68" s="6"/>
      <c r="HD68" s="10"/>
      <c r="HE68" s="16"/>
      <c r="HF68" s="25"/>
      <c r="HG68" s="25"/>
      <c r="HH68" s="25"/>
      <c r="HI68" s="25"/>
      <c r="HJ68" s="6"/>
      <c r="HK68" s="6"/>
      <c r="HL68" s="10"/>
      <c r="HN68" s="6"/>
      <c r="HO68" s="6"/>
      <c r="HP68" s="6"/>
      <c r="HQ68" s="6"/>
      <c r="HR68" s="6"/>
      <c r="HS68" s="6"/>
      <c r="HT68" s="10"/>
      <c r="HU68" s="16"/>
      <c r="HV68" s="25"/>
      <c r="HW68" s="25"/>
      <c r="HX68" s="25"/>
      <c r="HY68" s="25"/>
      <c r="HZ68" s="6"/>
      <c r="IA68" s="6"/>
      <c r="IB68" s="10"/>
      <c r="ID68" s="6"/>
      <c r="IE68" s="6"/>
      <c r="IF68" s="6"/>
      <c r="IG68" s="6"/>
      <c r="IH68" s="6"/>
      <c r="II68" s="6"/>
      <c r="IJ68" s="10"/>
      <c r="IK68" s="16"/>
      <c r="IL68" s="25"/>
      <c r="IM68" s="25"/>
      <c r="IN68" s="25"/>
      <c r="IO68" s="25"/>
      <c r="IP68" s="6"/>
    </row>
    <row r="69" spans="1:250" ht="12.75">
      <c r="A69" s="37" t="s">
        <v>99</v>
      </c>
      <c r="B69" s="45">
        <v>1</v>
      </c>
      <c r="C69" s="25">
        <v>3</v>
      </c>
      <c r="D69" s="6">
        <v>2</v>
      </c>
      <c r="E69" s="6">
        <v>1</v>
      </c>
      <c r="F69" s="6">
        <v>0</v>
      </c>
      <c r="G69" s="6">
        <v>0</v>
      </c>
      <c r="H69" s="45">
        <f t="shared" si="4"/>
        <v>1</v>
      </c>
      <c r="I69" s="46" t="str">
        <f t="shared" si="5"/>
        <v>na</v>
      </c>
      <c r="K69" s="45">
        <v>1</v>
      </c>
      <c r="L69" s="25">
        <v>3</v>
      </c>
      <c r="M69" s="25">
        <v>2</v>
      </c>
      <c r="N69" s="25">
        <v>1</v>
      </c>
      <c r="O69" s="25">
        <v>0</v>
      </c>
      <c r="P69" s="25">
        <v>0</v>
      </c>
      <c r="Q69" s="45">
        <f t="shared" si="6"/>
        <v>1</v>
      </c>
      <c r="R69" s="46" t="str">
        <f t="shared" si="7"/>
        <v>na</v>
      </c>
      <c r="S69" s="6"/>
      <c r="T69" s="10"/>
      <c r="U69" s="16"/>
      <c r="V69" s="25"/>
      <c r="W69" s="25"/>
      <c r="X69" s="25"/>
      <c r="Y69" s="25"/>
      <c r="Z69" s="6"/>
      <c r="AA69" s="6"/>
      <c r="AB69" s="10"/>
      <c r="AD69" s="6"/>
      <c r="AE69" s="6"/>
      <c r="AF69" s="6"/>
      <c r="AG69" s="6"/>
      <c r="AH69" s="6"/>
      <c r="AI69" s="6"/>
      <c r="AJ69" s="10"/>
      <c r="AK69" s="16"/>
      <c r="AL69" s="25"/>
      <c r="AM69" s="25"/>
      <c r="AN69" s="25"/>
      <c r="AO69" s="25"/>
      <c r="AP69" s="6"/>
      <c r="AQ69" s="6"/>
      <c r="AR69" s="10"/>
      <c r="AT69" s="6"/>
      <c r="AU69" s="6"/>
      <c r="AV69" s="6"/>
      <c r="AW69" s="6"/>
      <c r="AX69" s="6"/>
      <c r="AY69" s="6"/>
      <c r="AZ69" s="10"/>
      <c r="BA69" s="16"/>
      <c r="BB69" s="25"/>
      <c r="BC69" s="25"/>
      <c r="BD69" s="25"/>
      <c r="BE69" s="25"/>
      <c r="BF69" s="6"/>
      <c r="BG69" s="6"/>
      <c r="BH69" s="10"/>
      <c r="BJ69" s="6"/>
      <c r="BK69" s="6"/>
      <c r="BL69" s="6"/>
      <c r="BM69" s="6"/>
      <c r="BN69" s="6"/>
      <c r="BO69" s="6"/>
      <c r="BP69" s="10"/>
      <c r="BQ69" s="16"/>
      <c r="BR69" s="25"/>
      <c r="BS69" s="25"/>
      <c r="BT69" s="25"/>
      <c r="BU69" s="25"/>
      <c r="BV69" s="6"/>
      <c r="BW69" s="6"/>
      <c r="BX69" s="10"/>
      <c r="BZ69" s="6"/>
      <c r="CA69" s="6"/>
      <c r="CB69" s="6"/>
      <c r="CC69" s="6"/>
      <c r="CD69" s="6"/>
      <c r="CE69" s="6"/>
      <c r="CF69" s="10"/>
      <c r="CG69" s="16"/>
      <c r="CH69" s="25"/>
      <c r="CI69" s="25"/>
      <c r="CJ69" s="25"/>
      <c r="CK69" s="25"/>
      <c r="CL69" s="6"/>
      <c r="CM69" s="6"/>
      <c r="CN69" s="10"/>
      <c r="CP69" s="6"/>
      <c r="CQ69" s="6"/>
      <c r="CR69" s="6"/>
      <c r="CS69" s="6"/>
      <c r="CT69" s="6"/>
      <c r="CU69" s="6"/>
      <c r="CV69" s="10"/>
      <c r="CW69" s="16"/>
      <c r="CX69" s="25"/>
      <c r="CY69" s="25"/>
      <c r="CZ69" s="25"/>
      <c r="DA69" s="25"/>
      <c r="DB69" s="6"/>
      <c r="DC69" s="6"/>
      <c r="DD69" s="10"/>
      <c r="DF69" s="6"/>
      <c r="DG69" s="6"/>
      <c r="DH69" s="6"/>
      <c r="DI69" s="6"/>
      <c r="DJ69" s="6"/>
      <c r="DK69" s="6"/>
      <c r="DL69" s="10"/>
      <c r="DM69" s="16"/>
      <c r="DN69" s="25"/>
      <c r="DO69" s="25"/>
      <c r="DP69" s="25"/>
      <c r="DQ69" s="25"/>
      <c r="DR69" s="6"/>
      <c r="DS69" s="6"/>
      <c r="DT69" s="10"/>
      <c r="DV69" s="6"/>
      <c r="DW69" s="6"/>
      <c r="DX69" s="6"/>
      <c r="DY69" s="6"/>
      <c r="DZ69" s="6"/>
      <c r="EA69" s="6"/>
      <c r="EB69" s="10"/>
      <c r="EC69" s="16"/>
      <c r="ED69" s="25"/>
      <c r="EE69" s="25"/>
      <c r="EF69" s="25"/>
      <c r="EG69" s="25"/>
      <c r="EH69" s="6"/>
      <c r="EI69" s="6"/>
      <c r="EJ69" s="10"/>
      <c r="EL69" s="6"/>
      <c r="EM69" s="6"/>
      <c r="EN69" s="6"/>
      <c r="EO69" s="6"/>
      <c r="EP69" s="6"/>
      <c r="EQ69" s="6"/>
      <c r="ER69" s="10"/>
      <c r="ES69" s="16"/>
      <c r="ET69" s="25"/>
      <c r="EU69" s="25"/>
      <c r="EV69" s="25"/>
      <c r="EW69" s="25"/>
      <c r="EX69" s="6"/>
      <c r="EY69" s="6"/>
      <c r="EZ69" s="10"/>
      <c r="FB69" s="6"/>
      <c r="FC69" s="6"/>
      <c r="FD69" s="6"/>
      <c r="FE69" s="6"/>
      <c r="FF69" s="6"/>
      <c r="FG69" s="6"/>
      <c r="FH69" s="10"/>
      <c r="FI69" s="16"/>
      <c r="FJ69" s="25"/>
      <c r="FK69" s="25"/>
      <c r="FL69" s="25"/>
      <c r="FM69" s="25"/>
      <c r="FN69" s="6"/>
      <c r="FO69" s="6"/>
      <c r="FP69" s="10"/>
      <c r="FR69" s="6"/>
      <c r="FS69" s="6"/>
      <c r="FT69" s="6"/>
      <c r="FU69" s="6"/>
      <c r="FV69" s="6"/>
      <c r="FW69" s="6"/>
      <c r="FX69" s="10"/>
      <c r="FY69" s="16"/>
      <c r="FZ69" s="25"/>
      <c r="GA69" s="25"/>
      <c r="GB69" s="25"/>
      <c r="GC69" s="25"/>
      <c r="GD69" s="6"/>
      <c r="GE69" s="6"/>
      <c r="GF69" s="10"/>
      <c r="GH69" s="6"/>
      <c r="GI69" s="6"/>
      <c r="GJ69" s="6"/>
      <c r="GK69" s="6"/>
      <c r="GL69" s="6"/>
      <c r="GM69" s="6"/>
      <c r="GN69" s="10"/>
      <c r="GO69" s="16"/>
      <c r="GP69" s="25"/>
      <c r="GQ69" s="25"/>
      <c r="GR69" s="25"/>
      <c r="GS69" s="25"/>
      <c r="GT69" s="6"/>
      <c r="GU69" s="6"/>
      <c r="GV69" s="10"/>
      <c r="GX69" s="6"/>
      <c r="GY69" s="6"/>
      <c r="GZ69" s="6"/>
      <c r="HA69" s="6"/>
      <c r="HB69" s="6"/>
      <c r="HC69" s="6"/>
      <c r="HD69" s="10"/>
      <c r="HE69" s="16"/>
      <c r="HF69" s="25"/>
      <c r="HG69" s="25"/>
      <c r="HH69" s="25"/>
      <c r="HI69" s="25"/>
      <c r="HJ69" s="6"/>
      <c r="HK69" s="6"/>
      <c r="HL69" s="10"/>
      <c r="HN69" s="6"/>
      <c r="HO69" s="6"/>
      <c r="HP69" s="6"/>
      <c r="HQ69" s="6"/>
      <c r="HR69" s="6"/>
      <c r="HS69" s="6"/>
      <c r="HT69" s="10"/>
      <c r="HU69" s="16"/>
      <c r="HV69" s="25"/>
      <c r="HW69" s="25"/>
      <c r="HX69" s="25"/>
      <c r="HY69" s="25"/>
      <c r="HZ69" s="6"/>
      <c r="IA69" s="6"/>
      <c r="IB69" s="10"/>
      <c r="ID69" s="6"/>
      <c r="IE69" s="6"/>
      <c r="IF69" s="6"/>
      <c r="IG69" s="6"/>
      <c r="IH69" s="6"/>
      <c r="II69" s="6"/>
      <c r="IJ69" s="10"/>
      <c r="IK69" s="16"/>
      <c r="IL69" s="25"/>
      <c r="IM69" s="25"/>
      <c r="IN69" s="25"/>
      <c r="IO69" s="25"/>
      <c r="IP69" s="6"/>
    </row>
    <row r="70" spans="1:250" ht="12.75">
      <c r="A70" s="37" t="s">
        <v>100</v>
      </c>
      <c r="B70" s="45">
        <v>18</v>
      </c>
      <c r="C70" s="25">
        <v>17</v>
      </c>
      <c r="D70" s="6">
        <v>19</v>
      </c>
      <c r="E70" s="6">
        <v>10</v>
      </c>
      <c r="F70" s="6">
        <v>9</v>
      </c>
      <c r="G70" s="6">
        <v>12</v>
      </c>
      <c r="H70" s="45">
        <f t="shared" si="4"/>
        <v>9</v>
      </c>
      <c r="I70" s="46">
        <f t="shared" si="5"/>
        <v>1</v>
      </c>
      <c r="K70" s="45">
        <v>18</v>
      </c>
      <c r="L70" s="25">
        <v>17</v>
      </c>
      <c r="M70" s="25">
        <v>19</v>
      </c>
      <c r="N70" s="25">
        <v>10</v>
      </c>
      <c r="O70" s="25">
        <v>9</v>
      </c>
      <c r="P70" s="25">
        <v>12</v>
      </c>
      <c r="Q70" s="45">
        <f t="shared" si="6"/>
        <v>9</v>
      </c>
      <c r="R70" s="46">
        <f t="shared" si="7"/>
        <v>1</v>
      </c>
      <c r="S70" s="6"/>
      <c r="T70" s="10"/>
      <c r="U70" s="16"/>
      <c r="V70" s="25"/>
      <c r="W70" s="25"/>
      <c r="X70" s="25"/>
      <c r="Y70" s="25"/>
      <c r="Z70" s="6"/>
      <c r="AA70" s="6"/>
      <c r="AB70" s="10"/>
      <c r="AD70" s="6"/>
      <c r="AE70" s="6"/>
      <c r="AF70" s="6"/>
      <c r="AG70" s="6"/>
      <c r="AH70" s="6"/>
      <c r="AI70" s="6"/>
      <c r="AJ70" s="10"/>
      <c r="AK70" s="16"/>
      <c r="AL70" s="25"/>
      <c r="AM70" s="25"/>
      <c r="AN70" s="25"/>
      <c r="AO70" s="25"/>
      <c r="AP70" s="6"/>
      <c r="AQ70" s="6"/>
      <c r="AR70" s="10"/>
      <c r="AT70" s="6"/>
      <c r="AU70" s="6"/>
      <c r="AV70" s="6"/>
      <c r="AW70" s="6"/>
      <c r="AX70" s="6"/>
      <c r="AY70" s="6"/>
      <c r="AZ70" s="10"/>
      <c r="BA70" s="16"/>
      <c r="BB70" s="25"/>
      <c r="BC70" s="25"/>
      <c r="BD70" s="25"/>
      <c r="BE70" s="25"/>
      <c r="BF70" s="6"/>
      <c r="BG70" s="6"/>
      <c r="BH70" s="10"/>
      <c r="BJ70" s="6"/>
      <c r="BK70" s="6"/>
      <c r="BL70" s="6"/>
      <c r="BM70" s="6"/>
      <c r="BN70" s="6"/>
      <c r="BO70" s="6"/>
      <c r="BP70" s="10"/>
      <c r="BQ70" s="16"/>
      <c r="BR70" s="25"/>
      <c r="BS70" s="25"/>
      <c r="BT70" s="25"/>
      <c r="BU70" s="25"/>
      <c r="BV70" s="6"/>
      <c r="BW70" s="6"/>
      <c r="BX70" s="10"/>
      <c r="BZ70" s="6"/>
      <c r="CA70" s="6"/>
      <c r="CB70" s="6"/>
      <c r="CC70" s="6"/>
      <c r="CD70" s="6"/>
      <c r="CE70" s="6"/>
      <c r="CF70" s="10"/>
      <c r="CG70" s="16"/>
      <c r="CH70" s="25"/>
      <c r="CI70" s="25"/>
      <c r="CJ70" s="25"/>
      <c r="CK70" s="25"/>
      <c r="CL70" s="6"/>
      <c r="CM70" s="6"/>
      <c r="CN70" s="10"/>
      <c r="CP70" s="6"/>
      <c r="CQ70" s="6"/>
      <c r="CR70" s="6"/>
      <c r="CS70" s="6"/>
      <c r="CT70" s="6"/>
      <c r="CU70" s="6"/>
      <c r="CV70" s="10"/>
      <c r="CW70" s="16"/>
      <c r="CX70" s="25"/>
      <c r="CY70" s="25"/>
      <c r="CZ70" s="25"/>
      <c r="DA70" s="25"/>
      <c r="DB70" s="6"/>
      <c r="DC70" s="6"/>
      <c r="DD70" s="10"/>
      <c r="DF70" s="6"/>
      <c r="DG70" s="6"/>
      <c r="DH70" s="6"/>
      <c r="DI70" s="6"/>
      <c r="DJ70" s="6"/>
      <c r="DK70" s="6"/>
      <c r="DL70" s="10"/>
      <c r="DM70" s="16"/>
      <c r="DN70" s="25"/>
      <c r="DO70" s="25"/>
      <c r="DP70" s="25"/>
      <c r="DQ70" s="25"/>
      <c r="DR70" s="6"/>
      <c r="DS70" s="6"/>
      <c r="DT70" s="10"/>
      <c r="DV70" s="6"/>
      <c r="DW70" s="6"/>
      <c r="DX70" s="6"/>
      <c r="DY70" s="6"/>
      <c r="DZ70" s="6"/>
      <c r="EA70" s="6"/>
      <c r="EB70" s="10"/>
      <c r="EC70" s="16"/>
      <c r="ED70" s="25"/>
      <c r="EE70" s="25"/>
      <c r="EF70" s="25"/>
      <c r="EG70" s="25"/>
      <c r="EH70" s="6"/>
      <c r="EI70" s="6"/>
      <c r="EJ70" s="10"/>
      <c r="EL70" s="6"/>
      <c r="EM70" s="6"/>
      <c r="EN70" s="6"/>
      <c r="EO70" s="6"/>
      <c r="EP70" s="6"/>
      <c r="EQ70" s="6"/>
      <c r="ER70" s="10"/>
      <c r="ES70" s="16"/>
      <c r="ET70" s="25"/>
      <c r="EU70" s="25"/>
      <c r="EV70" s="25"/>
      <c r="EW70" s="25"/>
      <c r="EX70" s="6"/>
      <c r="EY70" s="6"/>
      <c r="EZ70" s="10"/>
      <c r="FB70" s="6"/>
      <c r="FC70" s="6"/>
      <c r="FD70" s="6"/>
      <c r="FE70" s="6"/>
      <c r="FF70" s="6"/>
      <c r="FG70" s="6"/>
      <c r="FH70" s="10"/>
      <c r="FI70" s="16"/>
      <c r="FJ70" s="25"/>
      <c r="FK70" s="25"/>
      <c r="FL70" s="25"/>
      <c r="FM70" s="25"/>
      <c r="FN70" s="6"/>
      <c r="FO70" s="6"/>
      <c r="FP70" s="10"/>
      <c r="FR70" s="6"/>
      <c r="FS70" s="6"/>
      <c r="FT70" s="6"/>
      <c r="FU70" s="6"/>
      <c r="FV70" s="6"/>
      <c r="FW70" s="6"/>
      <c r="FX70" s="10"/>
      <c r="FY70" s="16"/>
      <c r="FZ70" s="25"/>
      <c r="GA70" s="25"/>
      <c r="GB70" s="25"/>
      <c r="GC70" s="25"/>
      <c r="GD70" s="6"/>
      <c r="GE70" s="6"/>
      <c r="GF70" s="10"/>
      <c r="GH70" s="6"/>
      <c r="GI70" s="6"/>
      <c r="GJ70" s="6"/>
      <c r="GK70" s="6"/>
      <c r="GL70" s="6"/>
      <c r="GM70" s="6"/>
      <c r="GN70" s="10"/>
      <c r="GO70" s="16"/>
      <c r="GP70" s="25"/>
      <c r="GQ70" s="25"/>
      <c r="GR70" s="25"/>
      <c r="GS70" s="25"/>
      <c r="GT70" s="6"/>
      <c r="GU70" s="6"/>
      <c r="GV70" s="10"/>
      <c r="GX70" s="6"/>
      <c r="GY70" s="6"/>
      <c r="GZ70" s="6"/>
      <c r="HA70" s="6"/>
      <c r="HB70" s="6"/>
      <c r="HC70" s="6"/>
      <c r="HD70" s="10"/>
      <c r="HE70" s="16"/>
      <c r="HF70" s="25"/>
      <c r="HG70" s="25"/>
      <c r="HH70" s="25"/>
      <c r="HI70" s="25"/>
      <c r="HJ70" s="6"/>
      <c r="HK70" s="6"/>
      <c r="HL70" s="10"/>
      <c r="HN70" s="6"/>
      <c r="HO70" s="6"/>
      <c r="HP70" s="6"/>
      <c r="HQ70" s="6"/>
      <c r="HR70" s="6"/>
      <c r="HS70" s="6"/>
      <c r="HT70" s="10"/>
      <c r="HU70" s="16"/>
      <c r="HV70" s="25"/>
      <c r="HW70" s="25"/>
      <c r="HX70" s="25"/>
      <c r="HY70" s="25"/>
      <c r="HZ70" s="6"/>
      <c r="IA70" s="6"/>
      <c r="IB70" s="10"/>
      <c r="ID70" s="6"/>
      <c r="IE70" s="6"/>
      <c r="IF70" s="6"/>
      <c r="IG70" s="6"/>
      <c r="IH70" s="6"/>
      <c r="II70" s="6"/>
      <c r="IJ70" s="10"/>
      <c r="IK70" s="16"/>
      <c r="IL70" s="25"/>
      <c r="IM70" s="25"/>
      <c r="IN70" s="25"/>
      <c r="IO70" s="25"/>
      <c r="IP70" s="6"/>
    </row>
    <row r="71" spans="1:250" ht="12.75">
      <c r="A71" s="37" t="s">
        <v>25</v>
      </c>
      <c r="B71" s="45">
        <v>30</v>
      </c>
      <c r="C71" s="25">
        <v>31</v>
      </c>
      <c r="D71" s="6">
        <v>28</v>
      </c>
      <c r="E71" s="6">
        <v>30</v>
      </c>
      <c r="F71" s="6">
        <v>26</v>
      </c>
      <c r="G71" s="6">
        <v>24</v>
      </c>
      <c r="H71" s="45">
        <f t="shared" si="4"/>
        <v>4</v>
      </c>
      <c r="I71" s="46">
        <f t="shared" si="5"/>
        <v>0.15384615384615385</v>
      </c>
      <c r="K71" s="45">
        <v>30</v>
      </c>
      <c r="L71" s="25">
        <v>31</v>
      </c>
      <c r="M71" s="25">
        <v>28</v>
      </c>
      <c r="N71" s="25">
        <v>30</v>
      </c>
      <c r="O71" s="25">
        <v>26</v>
      </c>
      <c r="P71" s="25">
        <v>24</v>
      </c>
      <c r="Q71" s="45">
        <f t="shared" si="6"/>
        <v>4</v>
      </c>
      <c r="R71" s="46">
        <f t="shared" si="7"/>
        <v>0.15384615384615385</v>
      </c>
      <c r="S71" s="6"/>
      <c r="T71" s="10"/>
      <c r="U71" s="16"/>
      <c r="V71" s="25"/>
      <c r="W71" s="25"/>
      <c r="X71" s="25"/>
      <c r="Y71" s="25"/>
      <c r="Z71" s="6"/>
      <c r="AA71" s="6"/>
      <c r="AB71" s="10"/>
      <c r="AD71" s="6"/>
      <c r="AE71" s="6"/>
      <c r="AF71" s="6"/>
      <c r="AG71" s="6"/>
      <c r="AH71" s="6"/>
      <c r="AI71" s="6"/>
      <c r="AJ71" s="10"/>
      <c r="AK71" s="16"/>
      <c r="AL71" s="25"/>
      <c r="AM71" s="25"/>
      <c r="AN71" s="25"/>
      <c r="AO71" s="25"/>
      <c r="AP71" s="6"/>
      <c r="AQ71" s="6"/>
      <c r="AR71" s="10"/>
      <c r="AT71" s="6"/>
      <c r="AU71" s="6"/>
      <c r="AV71" s="6"/>
      <c r="AW71" s="6"/>
      <c r="AX71" s="6"/>
      <c r="AY71" s="6"/>
      <c r="AZ71" s="10"/>
      <c r="BA71" s="16"/>
      <c r="BB71" s="25"/>
      <c r="BC71" s="25"/>
      <c r="BD71" s="25"/>
      <c r="BE71" s="25"/>
      <c r="BF71" s="6"/>
      <c r="BG71" s="6"/>
      <c r="BH71" s="10"/>
      <c r="BJ71" s="6"/>
      <c r="BK71" s="6"/>
      <c r="BL71" s="6"/>
      <c r="BM71" s="6"/>
      <c r="BN71" s="6"/>
      <c r="BO71" s="6"/>
      <c r="BP71" s="10"/>
      <c r="BQ71" s="16"/>
      <c r="BR71" s="25"/>
      <c r="BS71" s="25"/>
      <c r="BT71" s="25"/>
      <c r="BU71" s="25"/>
      <c r="BV71" s="6"/>
      <c r="BW71" s="6"/>
      <c r="BX71" s="10"/>
      <c r="BZ71" s="6"/>
      <c r="CA71" s="6"/>
      <c r="CB71" s="6"/>
      <c r="CC71" s="6"/>
      <c r="CD71" s="6"/>
      <c r="CE71" s="6"/>
      <c r="CF71" s="10"/>
      <c r="CG71" s="16"/>
      <c r="CH71" s="25"/>
      <c r="CI71" s="25"/>
      <c r="CJ71" s="25"/>
      <c r="CK71" s="25"/>
      <c r="CL71" s="6"/>
      <c r="CM71" s="6"/>
      <c r="CN71" s="10"/>
      <c r="CP71" s="6"/>
      <c r="CQ71" s="6"/>
      <c r="CR71" s="6"/>
      <c r="CS71" s="6"/>
      <c r="CT71" s="6"/>
      <c r="CU71" s="6"/>
      <c r="CV71" s="10"/>
      <c r="CW71" s="16"/>
      <c r="CX71" s="25"/>
      <c r="CY71" s="25"/>
      <c r="CZ71" s="25"/>
      <c r="DA71" s="25"/>
      <c r="DB71" s="6"/>
      <c r="DC71" s="6"/>
      <c r="DD71" s="10"/>
      <c r="DF71" s="6"/>
      <c r="DG71" s="6"/>
      <c r="DH71" s="6"/>
      <c r="DI71" s="6"/>
      <c r="DJ71" s="6"/>
      <c r="DK71" s="6"/>
      <c r="DL71" s="10"/>
      <c r="DM71" s="16"/>
      <c r="DN71" s="25"/>
      <c r="DO71" s="25"/>
      <c r="DP71" s="25"/>
      <c r="DQ71" s="25"/>
      <c r="DR71" s="6"/>
      <c r="DS71" s="6"/>
      <c r="DT71" s="10"/>
      <c r="DV71" s="6"/>
      <c r="DW71" s="6"/>
      <c r="DX71" s="6"/>
      <c r="DY71" s="6"/>
      <c r="DZ71" s="6"/>
      <c r="EA71" s="6"/>
      <c r="EB71" s="10"/>
      <c r="EC71" s="16"/>
      <c r="ED71" s="25"/>
      <c r="EE71" s="25"/>
      <c r="EF71" s="25"/>
      <c r="EG71" s="25"/>
      <c r="EH71" s="6"/>
      <c r="EI71" s="6"/>
      <c r="EJ71" s="10"/>
      <c r="EL71" s="6"/>
      <c r="EM71" s="6"/>
      <c r="EN71" s="6"/>
      <c r="EO71" s="6"/>
      <c r="EP71" s="6"/>
      <c r="EQ71" s="6"/>
      <c r="ER71" s="10"/>
      <c r="ES71" s="16"/>
      <c r="ET71" s="25"/>
      <c r="EU71" s="25"/>
      <c r="EV71" s="25"/>
      <c r="EW71" s="25"/>
      <c r="EX71" s="6"/>
      <c r="EY71" s="6"/>
      <c r="EZ71" s="10"/>
      <c r="FB71" s="6"/>
      <c r="FC71" s="6"/>
      <c r="FD71" s="6"/>
      <c r="FE71" s="6"/>
      <c r="FF71" s="6"/>
      <c r="FG71" s="6"/>
      <c r="FH71" s="10"/>
      <c r="FI71" s="16"/>
      <c r="FJ71" s="25"/>
      <c r="FK71" s="25"/>
      <c r="FL71" s="25"/>
      <c r="FM71" s="25"/>
      <c r="FN71" s="6"/>
      <c r="FO71" s="6"/>
      <c r="FP71" s="10"/>
      <c r="FR71" s="6"/>
      <c r="FS71" s="6"/>
      <c r="FT71" s="6"/>
      <c r="FU71" s="6"/>
      <c r="FV71" s="6"/>
      <c r="FW71" s="6"/>
      <c r="FX71" s="10"/>
      <c r="FY71" s="16"/>
      <c r="FZ71" s="25"/>
      <c r="GA71" s="25"/>
      <c r="GB71" s="25"/>
      <c r="GC71" s="25"/>
      <c r="GD71" s="6"/>
      <c r="GE71" s="6"/>
      <c r="GF71" s="10"/>
      <c r="GH71" s="6"/>
      <c r="GI71" s="6"/>
      <c r="GJ71" s="6"/>
      <c r="GK71" s="6"/>
      <c r="GL71" s="6"/>
      <c r="GM71" s="6"/>
      <c r="GN71" s="10"/>
      <c r="GO71" s="16"/>
      <c r="GP71" s="25"/>
      <c r="GQ71" s="25"/>
      <c r="GR71" s="25"/>
      <c r="GS71" s="25"/>
      <c r="GT71" s="6"/>
      <c r="GU71" s="6"/>
      <c r="GV71" s="10"/>
      <c r="GX71" s="6"/>
      <c r="GY71" s="6"/>
      <c r="GZ71" s="6"/>
      <c r="HA71" s="6"/>
      <c r="HB71" s="6"/>
      <c r="HC71" s="6"/>
      <c r="HD71" s="10"/>
      <c r="HE71" s="16"/>
      <c r="HF71" s="25"/>
      <c r="HG71" s="25"/>
      <c r="HH71" s="25"/>
      <c r="HI71" s="25"/>
      <c r="HJ71" s="6"/>
      <c r="HK71" s="6"/>
      <c r="HL71" s="10"/>
      <c r="HN71" s="6"/>
      <c r="HO71" s="6"/>
      <c r="HP71" s="6"/>
      <c r="HQ71" s="6"/>
      <c r="HR71" s="6"/>
      <c r="HS71" s="6"/>
      <c r="HT71" s="10"/>
      <c r="HU71" s="16"/>
      <c r="HV71" s="25"/>
      <c r="HW71" s="25"/>
      <c r="HX71" s="25"/>
      <c r="HY71" s="25"/>
      <c r="HZ71" s="6"/>
      <c r="IA71" s="6"/>
      <c r="IB71" s="10"/>
      <c r="ID71" s="6"/>
      <c r="IE71" s="6"/>
      <c r="IF71" s="6"/>
      <c r="IG71" s="6"/>
      <c r="IH71" s="6"/>
      <c r="II71" s="6"/>
      <c r="IJ71" s="10"/>
      <c r="IK71" s="16"/>
      <c r="IL71" s="25"/>
      <c r="IM71" s="25"/>
      <c r="IN71" s="25"/>
      <c r="IO71" s="25"/>
      <c r="IP71" s="6"/>
    </row>
    <row r="72" spans="1:250" ht="12.75">
      <c r="A72" s="37" t="s">
        <v>101</v>
      </c>
      <c r="B72" s="45">
        <v>1</v>
      </c>
      <c r="C72" s="25">
        <v>1</v>
      </c>
      <c r="D72" s="6">
        <v>1</v>
      </c>
      <c r="E72" s="6">
        <v>1</v>
      </c>
      <c r="F72" s="6">
        <v>2</v>
      </c>
      <c r="G72" s="6">
        <v>3</v>
      </c>
      <c r="H72" s="45">
        <f t="shared" si="4"/>
        <v>-1</v>
      </c>
      <c r="I72" s="46">
        <f t="shared" si="5"/>
        <v>-0.5</v>
      </c>
      <c r="K72" s="45">
        <v>1</v>
      </c>
      <c r="L72" s="25">
        <v>1</v>
      </c>
      <c r="M72" s="25">
        <v>1</v>
      </c>
      <c r="N72" s="25">
        <v>1</v>
      </c>
      <c r="O72" s="25">
        <v>2</v>
      </c>
      <c r="P72" s="25">
        <v>3</v>
      </c>
      <c r="Q72" s="45">
        <f t="shared" si="6"/>
        <v>-1</v>
      </c>
      <c r="R72" s="46">
        <f t="shared" si="7"/>
        <v>-0.5</v>
      </c>
      <c r="S72" s="6"/>
      <c r="T72" s="10"/>
      <c r="U72" s="16"/>
      <c r="V72" s="25"/>
      <c r="W72" s="25"/>
      <c r="X72" s="25"/>
      <c r="Y72" s="25"/>
      <c r="Z72" s="6"/>
      <c r="AA72" s="6"/>
      <c r="AB72" s="10"/>
      <c r="AD72" s="6"/>
      <c r="AE72" s="6"/>
      <c r="AF72" s="6"/>
      <c r="AG72" s="6"/>
      <c r="AH72" s="6"/>
      <c r="AI72" s="6"/>
      <c r="AJ72" s="10"/>
      <c r="AK72" s="16"/>
      <c r="AL72" s="25"/>
      <c r="AM72" s="25"/>
      <c r="AN72" s="25"/>
      <c r="AO72" s="25"/>
      <c r="AP72" s="6"/>
      <c r="AQ72" s="6"/>
      <c r="AR72" s="10"/>
      <c r="AT72" s="6"/>
      <c r="AU72" s="6"/>
      <c r="AV72" s="6"/>
      <c r="AW72" s="6"/>
      <c r="AX72" s="6"/>
      <c r="AY72" s="6"/>
      <c r="AZ72" s="10"/>
      <c r="BA72" s="16"/>
      <c r="BB72" s="25"/>
      <c r="BC72" s="25"/>
      <c r="BD72" s="25"/>
      <c r="BE72" s="25"/>
      <c r="BF72" s="6"/>
      <c r="BG72" s="6"/>
      <c r="BH72" s="10"/>
      <c r="BJ72" s="6"/>
      <c r="BK72" s="6"/>
      <c r="BL72" s="6"/>
      <c r="BM72" s="6"/>
      <c r="BN72" s="6"/>
      <c r="BO72" s="6"/>
      <c r="BP72" s="10"/>
      <c r="BQ72" s="16"/>
      <c r="BR72" s="25"/>
      <c r="BS72" s="25"/>
      <c r="BT72" s="25"/>
      <c r="BU72" s="25"/>
      <c r="BV72" s="6"/>
      <c r="BW72" s="6"/>
      <c r="BX72" s="10"/>
      <c r="BZ72" s="6"/>
      <c r="CA72" s="6"/>
      <c r="CB72" s="6"/>
      <c r="CC72" s="6"/>
      <c r="CD72" s="6"/>
      <c r="CE72" s="6"/>
      <c r="CF72" s="10"/>
      <c r="CG72" s="16"/>
      <c r="CH72" s="25"/>
      <c r="CI72" s="25"/>
      <c r="CJ72" s="25"/>
      <c r="CK72" s="25"/>
      <c r="CL72" s="6"/>
      <c r="CM72" s="6"/>
      <c r="CN72" s="10"/>
      <c r="CP72" s="6"/>
      <c r="CQ72" s="6"/>
      <c r="CR72" s="6"/>
      <c r="CS72" s="6"/>
      <c r="CT72" s="6"/>
      <c r="CU72" s="6"/>
      <c r="CV72" s="10"/>
      <c r="CW72" s="16"/>
      <c r="CX72" s="25"/>
      <c r="CY72" s="25"/>
      <c r="CZ72" s="25"/>
      <c r="DA72" s="25"/>
      <c r="DB72" s="6"/>
      <c r="DC72" s="6"/>
      <c r="DD72" s="10"/>
      <c r="DF72" s="6"/>
      <c r="DG72" s="6"/>
      <c r="DH72" s="6"/>
      <c r="DI72" s="6"/>
      <c r="DJ72" s="6"/>
      <c r="DK72" s="6"/>
      <c r="DL72" s="10"/>
      <c r="DM72" s="16"/>
      <c r="DN72" s="25"/>
      <c r="DO72" s="25"/>
      <c r="DP72" s="25"/>
      <c r="DQ72" s="25"/>
      <c r="DR72" s="6"/>
      <c r="DS72" s="6"/>
      <c r="DT72" s="10"/>
      <c r="DV72" s="6"/>
      <c r="DW72" s="6"/>
      <c r="DX72" s="6"/>
      <c r="DY72" s="6"/>
      <c r="DZ72" s="6"/>
      <c r="EA72" s="6"/>
      <c r="EB72" s="10"/>
      <c r="EC72" s="16"/>
      <c r="ED72" s="25"/>
      <c r="EE72" s="25"/>
      <c r="EF72" s="25"/>
      <c r="EG72" s="25"/>
      <c r="EH72" s="6"/>
      <c r="EI72" s="6"/>
      <c r="EJ72" s="10"/>
      <c r="EL72" s="6"/>
      <c r="EM72" s="6"/>
      <c r="EN72" s="6"/>
      <c r="EO72" s="6"/>
      <c r="EP72" s="6"/>
      <c r="EQ72" s="6"/>
      <c r="ER72" s="10"/>
      <c r="ES72" s="16"/>
      <c r="ET72" s="25"/>
      <c r="EU72" s="25"/>
      <c r="EV72" s="25"/>
      <c r="EW72" s="25"/>
      <c r="EX72" s="6"/>
      <c r="EY72" s="6"/>
      <c r="EZ72" s="10"/>
      <c r="FB72" s="6"/>
      <c r="FC72" s="6"/>
      <c r="FD72" s="6"/>
      <c r="FE72" s="6"/>
      <c r="FF72" s="6"/>
      <c r="FG72" s="6"/>
      <c r="FH72" s="10"/>
      <c r="FI72" s="16"/>
      <c r="FJ72" s="25"/>
      <c r="FK72" s="25"/>
      <c r="FL72" s="25"/>
      <c r="FM72" s="25"/>
      <c r="FN72" s="6"/>
      <c r="FO72" s="6"/>
      <c r="FP72" s="10"/>
      <c r="FR72" s="6"/>
      <c r="FS72" s="6"/>
      <c r="FT72" s="6"/>
      <c r="FU72" s="6"/>
      <c r="FV72" s="6"/>
      <c r="FW72" s="6"/>
      <c r="FX72" s="10"/>
      <c r="FY72" s="16"/>
      <c r="FZ72" s="25"/>
      <c r="GA72" s="25"/>
      <c r="GB72" s="25"/>
      <c r="GC72" s="25"/>
      <c r="GD72" s="6"/>
      <c r="GE72" s="6"/>
      <c r="GF72" s="10"/>
      <c r="GH72" s="6"/>
      <c r="GI72" s="6"/>
      <c r="GJ72" s="6"/>
      <c r="GK72" s="6"/>
      <c r="GL72" s="6"/>
      <c r="GM72" s="6"/>
      <c r="GN72" s="10"/>
      <c r="GO72" s="16"/>
      <c r="GP72" s="25"/>
      <c r="GQ72" s="25"/>
      <c r="GR72" s="25"/>
      <c r="GS72" s="25"/>
      <c r="GT72" s="6"/>
      <c r="GU72" s="6"/>
      <c r="GV72" s="10"/>
      <c r="GX72" s="6"/>
      <c r="GY72" s="6"/>
      <c r="GZ72" s="6"/>
      <c r="HA72" s="6"/>
      <c r="HB72" s="6"/>
      <c r="HC72" s="6"/>
      <c r="HD72" s="10"/>
      <c r="HE72" s="16"/>
      <c r="HF72" s="25"/>
      <c r="HG72" s="25"/>
      <c r="HH72" s="25"/>
      <c r="HI72" s="25"/>
      <c r="HJ72" s="6"/>
      <c r="HK72" s="6"/>
      <c r="HL72" s="10"/>
      <c r="HN72" s="6"/>
      <c r="HO72" s="6"/>
      <c r="HP72" s="6"/>
      <c r="HQ72" s="6"/>
      <c r="HR72" s="6"/>
      <c r="HS72" s="6"/>
      <c r="HT72" s="10"/>
      <c r="HU72" s="16"/>
      <c r="HV72" s="25"/>
      <c r="HW72" s="25"/>
      <c r="HX72" s="25"/>
      <c r="HY72" s="25"/>
      <c r="HZ72" s="6"/>
      <c r="IA72" s="6"/>
      <c r="IB72" s="10"/>
      <c r="ID72" s="6"/>
      <c r="IE72" s="6"/>
      <c r="IF72" s="6"/>
      <c r="IG72" s="6"/>
      <c r="IH72" s="6"/>
      <c r="II72" s="6"/>
      <c r="IJ72" s="10"/>
      <c r="IK72" s="16"/>
      <c r="IL72" s="25"/>
      <c r="IM72" s="25"/>
      <c r="IN72" s="25"/>
      <c r="IO72" s="25"/>
      <c r="IP72" s="6"/>
    </row>
    <row r="73" spans="1:250" ht="12.75">
      <c r="A73" s="37" t="s">
        <v>102</v>
      </c>
      <c r="B73" s="45">
        <v>16</v>
      </c>
      <c r="C73" s="25">
        <v>16</v>
      </c>
      <c r="D73" s="6">
        <v>13</v>
      </c>
      <c r="E73" s="6">
        <v>9</v>
      </c>
      <c r="F73" s="6">
        <v>10</v>
      </c>
      <c r="G73" s="6">
        <v>13</v>
      </c>
      <c r="H73" s="45">
        <f t="shared" si="4"/>
        <v>6</v>
      </c>
      <c r="I73" s="46">
        <f t="shared" si="5"/>
        <v>0.6</v>
      </c>
      <c r="K73" s="45">
        <v>16</v>
      </c>
      <c r="L73" s="25">
        <v>16</v>
      </c>
      <c r="M73" s="25">
        <v>13</v>
      </c>
      <c r="N73" s="25">
        <v>9</v>
      </c>
      <c r="O73" s="25">
        <v>10</v>
      </c>
      <c r="P73" s="25">
        <v>13</v>
      </c>
      <c r="Q73" s="45">
        <f t="shared" si="6"/>
        <v>6</v>
      </c>
      <c r="R73" s="46">
        <f t="shared" si="7"/>
        <v>0.6</v>
      </c>
      <c r="S73" s="6"/>
      <c r="T73" s="10"/>
      <c r="U73" s="16"/>
      <c r="V73" s="25"/>
      <c r="W73" s="25"/>
      <c r="X73" s="25"/>
      <c r="Y73" s="25"/>
      <c r="Z73" s="6"/>
      <c r="AA73" s="6"/>
      <c r="AB73" s="10"/>
      <c r="AD73" s="6"/>
      <c r="AE73" s="6"/>
      <c r="AF73" s="6"/>
      <c r="AG73" s="6"/>
      <c r="AH73" s="6"/>
      <c r="AI73" s="6"/>
      <c r="AJ73" s="10"/>
      <c r="AK73" s="16"/>
      <c r="AL73" s="25"/>
      <c r="AM73" s="25"/>
      <c r="AN73" s="25"/>
      <c r="AO73" s="25"/>
      <c r="AP73" s="6"/>
      <c r="AQ73" s="6"/>
      <c r="AR73" s="10"/>
      <c r="AT73" s="6"/>
      <c r="AU73" s="6"/>
      <c r="AV73" s="6"/>
      <c r="AW73" s="6"/>
      <c r="AX73" s="6"/>
      <c r="AY73" s="6"/>
      <c r="AZ73" s="10"/>
      <c r="BA73" s="16"/>
      <c r="BB73" s="25"/>
      <c r="BC73" s="25"/>
      <c r="BD73" s="25"/>
      <c r="BE73" s="25"/>
      <c r="BF73" s="6"/>
      <c r="BG73" s="6"/>
      <c r="BH73" s="10"/>
      <c r="BJ73" s="6"/>
      <c r="BK73" s="6"/>
      <c r="BL73" s="6"/>
      <c r="BM73" s="6"/>
      <c r="BN73" s="6"/>
      <c r="BO73" s="6"/>
      <c r="BP73" s="10"/>
      <c r="BQ73" s="16"/>
      <c r="BR73" s="25"/>
      <c r="BS73" s="25"/>
      <c r="BT73" s="25"/>
      <c r="BU73" s="25"/>
      <c r="BV73" s="6"/>
      <c r="BW73" s="6"/>
      <c r="BX73" s="10"/>
      <c r="BZ73" s="6"/>
      <c r="CA73" s="6"/>
      <c r="CB73" s="6"/>
      <c r="CC73" s="6"/>
      <c r="CD73" s="6"/>
      <c r="CE73" s="6"/>
      <c r="CF73" s="10"/>
      <c r="CG73" s="16"/>
      <c r="CH73" s="25"/>
      <c r="CI73" s="25"/>
      <c r="CJ73" s="25"/>
      <c r="CK73" s="25"/>
      <c r="CL73" s="6"/>
      <c r="CM73" s="6"/>
      <c r="CN73" s="10"/>
      <c r="CP73" s="6"/>
      <c r="CQ73" s="6"/>
      <c r="CR73" s="6"/>
      <c r="CS73" s="6"/>
      <c r="CT73" s="6"/>
      <c r="CU73" s="6"/>
      <c r="CV73" s="10"/>
      <c r="CW73" s="16"/>
      <c r="CX73" s="25"/>
      <c r="CY73" s="25"/>
      <c r="CZ73" s="25"/>
      <c r="DA73" s="25"/>
      <c r="DB73" s="6"/>
      <c r="DC73" s="6"/>
      <c r="DD73" s="10"/>
      <c r="DF73" s="6"/>
      <c r="DG73" s="6"/>
      <c r="DH73" s="6"/>
      <c r="DI73" s="6"/>
      <c r="DJ73" s="6"/>
      <c r="DK73" s="6"/>
      <c r="DL73" s="10"/>
      <c r="DM73" s="16"/>
      <c r="DN73" s="25"/>
      <c r="DO73" s="25"/>
      <c r="DP73" s="25"/>
      <c r="DQ73" s="25"/>
      <c r="DR73" s="6"/>
      <c r="DS73" s="6"/>
      <c r="DT73" s="10"/>
      <c r="DV73" s="6"/>
      <c r="DW73" s="6"/>
      <c r="DX73" s="6"/>
      <c r="DY73" s="6"/>
      <c r="DZ73" s="6"/>
      <c r="EA73" s="6"/>
      <c r="EB73" s="10"/>
      <c r="EC73" s="16"/>
      <c r="ED73" s="25"/>
      <c r="EE73" s="25"/>
      <c r="EF73" s="25"/>
      <c r="EG73" s="25"/>
      <c r="EH73" s="6"/>
      <c r="EI73" s="6"/>
      <c r="EJ73" s="10"/>
      <c r="EL73" s="6"/>
      <c r="EM73" s="6"/>
      <c r="EN73" s="6"/>
      <c r="EO73" s="6"/>
      <c r="EP73" s="6"/>
      <c r="EQ73" s="6"/>
      <c r="ER73" s="10"/>
      <c r="ES73" s="16"/>
      <c r="ET73" s="25"/>
      <c r="EU73" s="25"/>
      <c r="EV73" s="25"/>
      <c r="EW73" s="25"/>
      <c r="EX73" s="6"/>
      <c r="EY73" s="6"/>
      <c r="EZ73" s="10"/>
      <c r="FB73" s="6"/>
      <c r="FC73" s="6"/>
      <c r="FD73" s="6"/>
      <c r="FE73" s="6"/>
      <c r="FF73" s="6"/>
      <c r="FG73" s="6"/>
      <c r="FH73" s="10"/>
      <c r="FI73" s="16"/>
      <c r="FJ73" s="25"/>
      <c r="FK73" s="25"/>
      <c r="FL73" s="25"/>
      <c r="FM73" s="25"/>
      <c r="FN73" s="6"/>
      <c r="FO73" s="6"/>
      <c r="FP73" s="10"/>
      <c r="FR73" s="6"/>
      <c r="FS73" s="6"/>
      <c r="FT73" s="6"/>
      <c r="FU73" s="6"/>
      <c r="FV73" s="6"/>
      <c r="FW73" s="6"/>
      <c r="FX73" s="10"/>
      <c r="FY73" s="16"/>
      <c r="FZ73" s="25"/>
      <c r="GA73" s="25"/>
      <c r="GB73" s="25"/>
      <c r="GC73" s="25"/>
      <c r="GD73" s="6"/>
      <c r="GE73" s="6"/>
      <c r="GF73" s="10"/>
      <c r="GH73" s="6"/>
      <c r="GI73" s="6"/>
      <c r="GJ73" s="6"/>
      <c r="GK73" s="6"/>
      <c r="GL73" s="6"/>
      <c r="GM73" s="6"/>
      <c r="GN73" s="10"/>
      <c r="GO73" s="16"/>
      <c r="GP73" s="25"/>
      <c r="GQ73" s="25"/>
      <c r="GR73" s="25"/>
      <c r="GS73" s="25"/>
      <c r="GT73" s="6"/>
      <c r="GU73" s="6"/>
      <c r="GV73" s="10"/>
      <c r="GX73" s="6"/>
      <c r="GY73" s="6"/>
      <c r="GZ73" s="6"/>
      <c r="HA73" s="6"/>
      <c r="HB73" s="6"/>
      <c r="HC73" s="6"/>
      <c r="HD73" s="10"/>
      <c r="HE73" s="16"/>
      <c r="HF73" s="25"/>
      <c r="HG73" s="25"/>
      <c r="HH73" s="25"/>
      <c r="HI73" s="25"/>
      <c r="HJ73" s="6"/>
      <c r="HK73" s="6"/>
      <c r="HL73" s="10"/>
      <c r="HN73" s="6"/>
      <c r="HO73" s="6"/>
      <c r="HP73" s="6"/>
      <c r="HQ73" s="6"/>
      <c r="HR73" s="6"/>
      <c r="HS73" s="6"/>
      <c r="HT73" s="10"/>
      <c r="HU73" s="16"/>
      <c r="HV73" s="25"/>
      <c r="HW73" s="25"/>
      <c r="HX73" s="25"/>
      <c r="HY73" s="25"/>
      <c r="HZ73" s="6"/>
      <c r="IA73" s="6"/>
      <c r="IB73" s="10"/>
      <c r="ID73" s="6"/>
      <c r="IE73" s="6"/>
      <c r="IF73" s="6"/>
      <c r="IG73" s="6"/>
      <c r="IH73" s="6"/>
      <c r="II73" s="6"/>
      <c r="IJ73" s="10"/>
      <c r="IK73" s="16"/>
      <c r="IL73" s="25"/>
      <c r="IM73" s="25"/>
      <c r="IN73" s="25"/>
      <c r="IO73" s="25"/>
      <c r="IP73" s="6"/>
    </row>
    <row r="74" spans="1:250" ht="12.75">
      <c r="A74" s="37" t="s">
        <v>103</v>
      </c>
      <c r="B74" s="45">
        <v>26</v>
      </c>
      <c r="C74" s="25">
        <v>26</v>
      </c>
      <c r="D74" s="6">
        <v>21</v>
      </c>
      <c r="E74" s="6">
        <v>17</v>
      </c>
      <c r="F74" s="6">
        <v>21</v>
      </c>
      <c r="G74" s="6">
        <v>25</v>
      </c>
      <c r="H74" s="45">
        <f t="shared" si="4"/>
        <v>5</v>
      </c>
      <c r="I74" s="46">
        <f t="shared" si="5"/>
        <v>0.23809523809523808</v>
      </c>
      <c r="K74" s="45">
        <v>26</v>
      </c>
      <c r="L74" s="25">
        <v>26</v>
      </c>
      <c r="M74" s="25">
        <v>21</v>
      </c>
      <c r="N74" s="25">
        <v>17</v>
      </c>
      <c r="O74" s="25">
        <v>21</v>
      </c>
      <c r="P74" s="25">
        <v>25</v>
      </c>
      <c r="Q74" s="45">
        <f t="shared" si="6"/>
        <v>5</v>
      </c>
      <c r="R74" s="46">
        <f t="shared" si="7"/>
        <v>0.23809523809523808</v>
      </c>
      <c r="S74" s="6"/>
      <c r="T74" s="10"/>
      <c r="U74" s="16"/>
      <c r="V74" s="25"/>
      <c r="W74" s="25"/>
      <c r="X74" s="25"/>
      <c r="Y74" s="25"/>
      <c r="Z74" s="6"/>
      <c r="AA74" s="6"/>
      <c r="AB74" s="10"/>
      <c r="AD74" s="6"/>
      <c r="AE74" s="6"/>
      <c r="AF74" s="6"/>
      <c r="AG74" s="6"/>
      <c r="AH74" s="6"/>
      <c r="AI74" s="6"/>
      <c r="AJ74" s="10"/>
      <c r="AK74" s="16"/>
      <c r="AL74" s="25"/>
      <c r="AM74" s="25"/>
      <c r="AN74" s="25"/>
      <c r="AO74" s="25"/>
      <c r="AP74" s="6"/>
      <c r="AQ74" s="6"/>
      <c r="AR74" s="10"/>
      <c r="AT74" s="6"/>
      <c r="AU74" s="6"/>
      <c r="AV74" s="6"/>
      <c r="AW74" s="6"/>
      <c r="AX74" s="6"/>
      <c r="AY74" s="6"/>
      <c r="AZ74" s="10"/>
      <c r="BA74" s="16"/>
      <c r="BB74" s="25"/>
      <c r="BC74" s="25"/>
      <c r="BD74" s="25"/>
      <c r="BE74" s="25"/>
      <c r="BF74" s="6"/>
      <c r="BG74" s="6"/>
      <c r="BH74" s="10"/>
      <c r="BJ74" s="6"/>
      <c r="BK74" s="6"/>
      <c r="BL74" s="6"/>
      <c r="BM74" s="6"/>
      <c r="BN74" s="6"/>
      <c r="BO74" s="6"/>
      <c r="BP74" s="10"/>
      <c r="BQ74" s="16"/>
      <c r="BR74" s="25"/>
      <c r="BS74" s="25"/>
      <c r="BT74" s="25"/>
      <c r="BU74" s="25"/>
      <c r="BV74" s="6"/>
      <c r="BW74" s="6"/>
      <c r="BX74" s="10"/>
      <c r="BZ74" s="6"/>
      <c r="CA74" s="6"/>
      <c r="CB74" s="6"/>
      <c r="CC74" s="6"/>
      <c r="CD74" s="6"/>
      <c r="CE74" s="6"/>
      <c r="CF74" s="10"/>
      <c r="CG74" s="16"/>
      <c r="CH74" s="25"/>
      <c r="CI74" s="25"/>
      <c r="CJ74" s="25"/>
      <c r="CK74" s="25"/>
      <c r="CL74" s="6"/>
      <c r="CM74" s="6"/>
      <c r="CN74" s="10"/>
      <c r="CP74" s="6"/>
      <c r="CQ74" s="6"/>
      <c r="CR74" s="6"/>
      <c r="CS74" s="6"/>
      <c r="CT74" s="6"/>
      <c r="CU74" s="6"/>
      <c r="CV74" s="10"/>
      <c r="CW74" s="16"/>
      <c r="CX74" s="25"/>
      <c r="CY74" s="25"/>
      <c r="CZ74" s="25"/>
      <c r="DA74" s="25"/>
      <c r="DB74" s="6"/>
      <c r="DC74" s="6"/>
      <c r="DD74" s="10"/>
      <c r="DF74" s="6"/>
      <c r="DG74" s="6"/>
      <c r="DH74" s="6"/>
      <c r="DI74" s="6"/>
      <c r="DJ74" s="6"/>
      <c r="DK74" s="6"/>
      <c r="DL74" s="10"/>
      <c r="DM74" s="16"/>
      <c r="DN74" s="25"/>
      <c r="DO74" s="25"/>
      <c r="DP74" s="25"/>
      <c r="DQ74" s="25"/>
      <c r="DR74" s="6"/>
      <c r="DS74" s="6"/>
      <c r="DT74" s="10"/>
      <c r="DV74" s="6"/>
      <c r="DW74" s="6"/>
      <c r="DX74" s="6"/>
      <c r="DY74" s="6"/>
      <c r="DZ74" s="6"/>
      <c r="EA74" s="6"/>
      <c r="EB74" s="10"/>
      <c r="EC74" s="16"/>
      <c r="ED74" s="25"/>
      <c r="EE74" s="25"/>
      <c r="EF74" s="25"/>
      <c r="EG74" s="25"/>
      <c r="EH74" s="6"/>
      <c r="EI74" s="6"/>
      <c r="EJ74" s="10"/>
      <c r="EL74" s="6"/>
      <c r="EM74" s="6"/>
      <c r="EN74" s="6"/>
      <c r="EO74" s="6"/>
      <c r="EP74" s="6"/>
      <c r="EQ74" s="6"/>
      <c r="ER74" s="10"/>
      <c r="ES74" s="16"/>
      <c r="ET74" s="25"/>
      <c r="EU74" s="25"/>
      <c r="EV74" s="25"/>
      <c r="EW74" s="25"/>
      <c r="EX74" s="6"/>
      <c r="EY74" s="6"/>
      <c r="EZ74" s="10"/>
      <c r="FB74" s="6"/>
      <c r="FC74" s="6"/>
      <c r="FD74" s="6"/>
      <c r="FE74" s="6"/>
      <c r="FF74" s="6"/>
      <c r="FG74" s="6"/>
      <c r="FH74" s="10"/>
      <c r="FI74" s="16"/>
      <c r="FJ74" s="25"/>
      <c r="FK74" s="25"/>
      <c r="FL74" s="25"/>
      <c r="FM74" s="25"/>
      <c r="FN74" s="6"/>
      <c r="FO74" s="6"/>
      <c r="FP74" s="10"/>
      <c r="FR74" s="6"/>
      <c r="FS74" s="6"/>
      <c r="FT74" s="6"/>
      <c r="FU74" s="6"/>
      <c r="FV74" s="6"/>
      <c r="FW74" s="6"/>
      <c r="FX74" s="10"/>
      <c r="FY74" s="16"/>
      <c r="FZ74" s="25"/>
      <c r="GA74" s="25"/>
      <c r="GB74" s="25"/>
      <c r="GC74" s="25"/>
      <c r="GD74" s="6"/>
      <c r="GE74" s="6"/>
      <c r="GF74" s="10"/>
      <c r="GH74" s="6"/>
      <c r="GI74" s="6"/>
      <c r="GJ74" s="6"/>
      <c r="GK74" s="6"/>
      <c r="GL74" s="6"/>
      <c r="GM74" s="6"/>
      <c r="GN74" s="10"/>
      <c r="GO74" s="16"/>
      <c r="GP74" s="25"/>
      <c r="GQ74" s="25"/>
      <c r="GR74" s="25"/>
      <c r="GS74" s="25"/>
      <c r="GT74" s="6"/>
      <c r="GU74" s="6"/>
      <c r="GV74" s="10"/>
      <c r="GX74" s="6"/>
      <c r="GY74" s="6"/>
      <c r="GZ74" s="6"/>
      <c r="HA74" s="6"/>
      <c r="HB74" s="6"/>
      <c r="HC74" s="6"/>
      <c r="HD74" s="10"/>
      <c r="HE74" s="16"/>
      <c r="HF74" s="25"/>
      <c r="HG74" s="25"/>
      <c r="HH74" s="25"/>
      <c r="HI74" s="25"/>
      <c r="HJ74" s="6"/>
      <c r="HK74" s="6"/>
      <c r="HL74" s="10"/>
      <c r="HN74" s="6"/>
      <c r="HO74" s="6"/>
      <c r="HP74" s="6"/>
      <c r="HQ74" s="6"/>
      <c r="HR74" s="6"/>
      <c r="HS74" s="6"/>
      <c r="HT74" s="10"/>
      <c r="HU74" s="16"/>
      <c r="HV74" s="25"/>
      <c r="HW74" s="25"/>
      <c r="HX74" s="25"/>
      <c r="HY74" s="25"/>
      <c r="HZ74" s="6"/>
      <c r="IA74" s="6"/>
      <c r="IB74" s="10"/>
      <c r="ID74" s="6"/>
      <c r="IE74" s="6"/>
      <c r="IF74" s="6"/>
      <c r="IG74" s="6"/>
      <c r="IH74" s="6"/>
      <c r="II74" s="6"/>
      <c r="IJ74" s="10"/>
      <c r="IK74" s="16"/>
      <c r="IL74" s="25"/>
      <c r="IM74" s="25"/>
      <c r="IN74" s="25"/>
      <c r="IO74" s="25"/>
      <c r="IP74" s="6"/>
    </row>
    <row r="75" spans="1:250" ht="12.75">
      <c r="A75" s="37" t="s">
        <v>104</v>
      </c>
      <c r="B75" s="45"/>
      <c r="C75" s="25"/>
      <c r="D75" s="6">
        <v>0</v>
      </c>
      <c r="E75" s="6">
        <v>0</v>
      </c>
      <c r="F75" s="6">
        <v>0</v>
      </c>
      <c r="G75" s="6">
        <v>0</v>
      </c>
      <c r="H75" s="45">
        <f t="shared" si="4"/>
        <v>0</v>
      </c>
      <c r="I75" s="46" t="str">
        <f t="shared" si="5"/>
        <v>na</v>
      </c>
      <c r="K75" s="45"/>
      <c r="L75" s="25"/>
      <c r="M75" s="25">
        <v>0</v>
      </c>
      <c r="N75" s="25">
        <v>0</v>
      </c>
      <c r="O75" s="25">
        <v>0</v>
      </c>
      <c r="P75" s="25">
        <v>0</v>
      </c>
      <c r="Q75" s="45">
        <f t="shared" si="6"/>
        <v>0</v>
      </c>
      <c r="R75" s="46" t="str">
        <f t="shared" si="7"/>
        <v>na</v>
      </c>
      <c r="S75" s="6"/>
      <c r="T75" s="10"/>
      <c r="U75" s="16"/>
      <c r="V75" s="25"/>
      <c r="W75" s="25"/>
      <c r="X75" s="25"/>
      <c r="Y75" s="25"/>
      <c r="Z75" s="6"/>
      <c r="AA75" s="6"/>
      <c r="AB75" s="10"/>
      <c r="AD75" s="6"/>
      <c r="AE75" s="6"/>
      <c r="AF75" s="6"/>
      <c r="AG75" s="6"/>
      <c r="AH75" s="6"/>
      <c r="AI75" s="6"/>
      <c r="AJ75" s="10"/>
      <c r="AK75" s="16"/>
      <c r="AL75" s="25"/>
      <c r="AM75" s="25"/>
      <c r="AN75" s="25"/>
      <c r="AO75" s="25"/>
      <c r="AP75" s="6"/>
      <c r="AQ75" s="6"/>
      <c r="AR75" s="10"/>
      <c r="AT75" s="6"/>
      <c r="AU75" s="6"/>
      <c r="AV75" s="6"/>
      <c r="AW75" s="6"/>
      <c r="AX75" s="6"/>
      <c r="AY75" s="6"/>
      <c r="AZ75" s="10"/>
      <c r="BA75" s="16"/>
      <c r="BB75" s="25"/>
      <c r="BC75" s="25"/>
      <c r="BD75" s="25"/>
      <c r="BE75" s="25"/>
      <c r="BF75" s="6"/>
      <c r="BG75" s="6"/>
      <c r="BH75" s="10"/>
      <c r="BJ75" s="6"/>
      <c r="BK75" s="6"/>
      <c r="BL75" s="6"/>
      <c r="BM75" s="6"/>
      <c r="BN75" s="6"/>
      <c r="BO75" s="6"/>
      <c r="BP75" s="10"/>
      <c r="BQ75" s="16"/>
      <c r="BR75" s="25"/>
      <c r="BS75" s="25"/>
      <c r="BT75" s="25"/>
      <c r="BU75" s="25"/>
      <c r="BV75" s="6"/>
      <c r="BW75" s="6"/>
      <c r="BX75" s="10"/>
      <c r="BZ75" s="6"/>
      <c r="CA75" s="6"/>
      <c r="CB75" s="6"/>
      <c r="CC75" s="6"/>
      <c r="CD75" s="6"/>
      <c r="CE75" s="6"/>
      <c r="CF75" s="10"/>
      <c r="CG75" s="16"/>
      <c r="CH75" s="25"/>
      <c r="CI75" s="25"/>
      <c r="CJ75" s="25"/>
      <c r="CK75" s="25"/>
      <c r="CL75" s="6"/>
      <c r="CM75" s="6"/>
      <c r="CN75" s="10"/>
      <c r="CP75" s="6"/>
      <c r="CQ75" s="6"/>
      <c r="CR75" s="6"/>
      <c r="CS75" s="6"/>
      <c r="CT75" s="6"/>
      <c r="CU75" s="6"/>
      <c r="CV75" s="10"/>
      <c r="CW75" s="16"/>
      <c r="CX75" s="25"/>
      <c r="CY75" s="25"/>
      <c r="CZ75" s="25"/>
      <c r="DA75" s="25"/>
      <c r="DB75" s="6"/>
      <c r="DC75" s="6"/>
      <c r="DD75" s="10"/>
      <c r="DF75" s="6"/>
      <c r="DG75" s="6"/>
      <c r="DH75" s="6"/>
      <c r="DI75" s="6"/>
      <c r="DJ75" s="6"/>
      <c r="DK75" s="6"/>
      <c r="DL75" s="10"/>
      <c r="DM75" s="16"/>
      <c r="DN75" s="25"/>
      <c r="DO75" s="25"/>
      <c r="DP75" s="25"/>
      <c r="DQ75" s="25"/>
      <c r="DR75" s="6"/>
      <c r="DS75" s="6"/>
      <c r="DT75" s="10"/>
      <c r="DV75" s="6"/>
      <c r="DW75" s="6"/>
      <c r="DX75" s="6"/>
      <c r="DY75" s="6"/>
      <c r="DZ75" s="6"/>
      <c r="EA75" s="6"/>
      <c r="EB75" s="10"/>
      <c r="EC75" s="16"/>
      <c r="ED75" s="25"/>
      <c r="EE75" s="25"/>
      <c r="EF75" s="25"/>
      <c r="EG75" s="25"/>
      <c r="EH75" s="6"/>
      <c r="EI75" s="6"/>
      <c r="EJ75" s="10"/>
      <c r="EL75" s="6"/>
      <c r="EM75" s="6"/>
      <c r="EN75" s="6"/>
      <c r="EO75" s="6"/>
      <c r="EP75" s="6"/>
      <c r="EQ75" s="6"/>
      <c r="ER75" s="10"/>
      <c r="ES75" s="16"/>
      <c r="ET75" s="25"/>
      <c r="EU75" s="25"/>
      <c r="EV75" s="25"/>
      <c r="EW75" s="25"/>
      <c r="EX75" s="6"/>
      <c r="EY75" s="6"/>
      <c r="EZ75" s="10"/>
      <c r="FB75" s="6"/>
      <c r="FC75" s="6"/>
      <c r="FD75" s="6"/>
      <c r="FE75" s="6"/>
      <c r="FF75" s="6"/>
      <c r="FG75" s="6"/>
      <c r="FH75" s="10"/>
      <c r="FI75" s="16"/>
      <c r="FJ75" s="25"/>
      <c r="FK75" s="25"/>
      <c r="FL75" s="25"/>
      <c r="FM75" s="25"/>
      <c r="FN75" s="6"/>
      <c r="FO75" s="6"/>
      <c r="FP75" s="10"/>
      <c r="FR75" s="6"/>
      <c r="FS75" s="6"/>
      <c r="FT75" s="6"/>
      <c r="FU75" s="6"/>
      <c r="FV75" s="6"/>
      <c r="FW75" s="6"/>
      <c r="FX75" s="10"/>
      <c r="FY75" s="16"/>
      <c r="FZ75" s="25"/>
      <c r="GA75" s="25"/>
      <c r="GB75" s="25"/>
      <c r="GC75" s="25"/>
      <c r="GD75" s="6"/>
      <c r="GE75" s="6"/>
      <c r="GF75" s="10"/>
      <c r="GH75" s="6"/>
      <c r="GI75" s="6"/>
      <c r="GJ75" s="6"/>
      <c r="GK75" s="6"/>
      <c r="GL75" s="6"/>
      <c r="GM75" s="6"/>
      <c r="GN75" s="10"/>
      <c r="GO75" s="16"/>
      <c r="GP75" s="25"/>
      <c r="GQ75" s="25"/>
      <c r="GR75" s="25"/>
      <c r="GS75" s="25"/>
      <c r="GT75" s="6"/>
      <c r="GU75" s="6"/>
      <c r="GV75" s="10"/>
      <c r="GX75" s="6"/>
      <c r="GY75" s="6"/>
      <c r="GZ75" s="6"/>
      <c r="HA75" s="6"/>
      <c r="HB75" s="6"/>
      <c r="HC75" s="6"/>
      <c r="HD75" s="10"/>
      <c r="HE75" s="16"/>
      <c r="HF75" s="25"/>
      <c r="HG75" s="25"/>
      <c r="HH75" s="25"/>
      <c r="HI75" s="25"/>
      <c r="HJ75" s="6"/>
      <c r="HK75" s="6"/>
      <c r="HL75" s="10"/>
      <c r="HN75" s="6"/>
      <c r="HO75" s="6"/>
      <c r="HP75" s="6"/>
      <c r="HQ75" s="6"/>
      <c r="HR75" s="6"/>
      <c r="HS75" s="6"/>
      <c r="HT75" s="10"/>
      <c r="HU75" s="16"/>
      <c r="HV75" s="25"/>
      <c r="HW75" s="25"/>
      <c r="HX75" s="25"/>
      <c r="HY75" s="25"/>
      <c r="HZ75" s="6"/>
      <c r="IA75" s="6"/>
      <c r="IB75" s="10"/>
      <c r="ID75" s="6"/>
      <c r="IE75" s="6"/>
      <c r="IF75" s="6"/>
      <c r="IG75" s="6"/>
      <c r="IH75" s="6"/>
      <c r="II75" s="6"/>
      <c r="IJ75" s="10"/>
      <c r="IK75" s="16"/>
      <c r="IL75" s="25"/>
      <c r="IM75" s="25"/>
      <c r="IN75" s="25"/>
      <c r="IO75" s="25"/>
      <c r="IP75" s="6"/>
    </row>
    <row r="76" spans="1:250" ht="12.75">
      <c r="A76" s="37" t="s">
        <v>26</v>
      </c>
      <c r="B76" s="45">
        <v>28</v>
      </c>
      <c r="C76" s="25">
        <v>29</v>
      </c>
      <c r="D76" s="6">
        <v>31</v>
      </c>
      <c r="E76" s="6">
        <v>21</v>
      </c>
      <c r="F76" s="6">
        <v>31</v>
      </c>
      <c r="G76" s="6">
        <v>32</v>
      </c>
      <c r="H76" s="45">
        <f t="shared" si="4"/>
        <v>-3</v>
      </c>
      <c r="I76" s="46">
        <f t="shared" si="5"/>
        <v>-0.0967741935483871</v>
      </c>
      <c r="K76" s="45">
        <v>28</v>
      </c>
      <c r="L76" s="25">
        <v>29</v>
      </c>
      <c r="M76" s="25">
        <v>31</v>
      </c>
      <c r="N76" s="25">
        <v>21</v>
      </c>
      <c r="O76" s="25">
        <v>30</v>
      </c>
      <c r="P76" s="25">
        <v>32</v>
      </c>
      <c r="Q76" s="45">
        <f t="shared" si="6"/>
        <v>-2</v>
      </c>
      <c r="R76" s="46">
        <f t="shared" si="7"/>
        <v>-0.06666666666666667</v>
      </c>
      <c r="S76" s="6"/>
      <c r="T76" s="10"/>
      <c r="U76" s="16"/>
      <c r="V76" s="25"/>
      <c r="W76" s="25"/>
      <c r="X76" s="25"/>
      <c r="Y76" s="25"/>
      <c r="Z76" s="6"/>
      <c r="AA76" s="6"/>
      <c r="AB76" s="10"/>
      <c r="AD76" s="6"/>
      <c r="AE76" s="6"/>
      <c r="AF76" s="6"/>
      <c r="AG76" s="6"/>
      <c r="AH76" s="6"/>
      <c r="AI76" s="6"/>
      <c r="AJ76" s="10"/>
      <c r="AK76" s="16"/>
      <c r="AL76" s="25"/>
      <c r="AM76" s="25"/>
      <c r="AN76" s="25"/>
      <c r="AO76" s="25"/>
      <c r="AP76" s="6"/>
      <c r="AQ76" s="6"/>
      <c r="AR76" s="10"/>
      <c r="AT76" s="6"/>
      <c r="AU76" s="6"/>
      <c r="AV76" s="6"/>
      <c r="AW76" s="6"/>
      <c r="AX76" s="6"/>
      <c r="AY76" s="6"/>
      <c r="AZ76" s="10"/>
      <c r="BA76" s="16"/>
      <c r="BB76" s="25"/>
      <c r="BC76" s="25"/>
      <c r="BD76" s="25"/>
      <c r="BE76" s="25"/>
      <c r="BF76" s="6"/>
      <c r="BG76" s="6"/>
      <c r="BH76" s="10"/>
      <c r="BJ76" s="6"/>
      <c r="BK76" s="6"/>
      <c r="BL76" s="6"/>
      <c r="BM76" s="6"/>
      <c r="BN76" s="6"/>
      <c r="BO76" s="6"/>
      <c r="BP76" s="10"/>
      <c r="BQ76" s="16"/>
      <c r="BR76" s="25"/>
      <c r="BS76" s="25"/>
      <c r="BT76" s="25"/>
      <c r="BU76" s="25"/>
      <c r="BV76" s="6"/>
      <c r="BW76" s="6"/>
      <c r="BX76" s="10"/>
      <c r="BZ76" s="6"/>
      <c r="CA76" s="6"/>
      <c r="CB76" s="6"/>
      <c r="CC76" s="6"/>
      <c r="CD76" s="6"/>
      <c r="CE76" s="6"/>
      <c r="CF76" s="10"/>
      <c r="CG76" s="16"/>
      <c r="CH76" s="25"/>
      <c r="CI76" s="25"/>
      <c r="CJ76" s="25"/>
      <c r="CK76" s="25"/>
      <c r="CL76" s="6"/>
      <c r="CM76" s="6"/>
      <c r="CN76" s="10"/>
      <c r="CP76" s="6"/>
      <c r="CQ76" s="6"/>
      <c r="CR76" s="6"/>
      <c r="CS76" s="6"/>
      <c r="CT76" s="6"/>
      <c r="CU76" s="6"/>
      <c r="CV76" s="10"/>
      <c r="CW76" s="16"/>
      <c r="CX76" s="25"/>
      <c r="CY76" s="25"/>
      <c r="CZ76" s="25"/>
      <c r="DA76" s="25"/>
      <c r="DB76" s="6"/>
      <c r="DC76" s="6"/>
      <c r="DD76" s="10"/>
      <c r="DF76" s="6"/>
      <c r="DG76" s="6"/>
      <c r="DH76" s="6"/>
      <c r="DI76" s="6"/>
      <c r="DJ76" s="6"/>
      <c r="DK76" s="6"/>
      <c r="DL76" s="10"/>
      <c r="DM76" s="16"/>
      <c r="DN76" s="25"/>
      <c r="DO76" s="25"/>
      <c r="DP76" s="25"/>
      <c r="DQ76" s="25"/>
      <c r="DR76" s="6"/>
      <c r="DS76" s="6"/>
      <c r="DT76" s="10"/>
      <c r="DV76" s="6"/>
      <c r="DW76" s="6"/>
      <c r="DX76" s="6"/>
      <c r="DY76" s="6"/>
      <c r="DZ76" s="6"/>
      <c r="EA76" s="6"/>
      <c r="EB76" s="10"/>
      <c r="EC76" s="16"/>
      <c r="ED76" s="25"/>
      <c r="EE76" s="25"/>
      <c r="EF76" s="25"/>
      <c r="EG76" s="25"/>
      <c r="EH76" s="6"/>
      <c r="EI76" s="6"/>
      <c r="EJ76" s="10"/>
      <c r="EL76" s="6"/>
      <c r="EM76" s="6"/>
      <c r="EN76" s="6"/>
      <c r="EO76" s="6"/>
      <c r="EP76" s="6"/>
      <c r="EQ76" s="6"/>
      <c r="ER76" s="10"/>
      <c r="ES76" s="16"/>
      <c r="ET76" s="25"/>
      <c r="EU76" s="25"/>
      <c r="EV76" s="25"/>
      <c r="EW76" s="25"/>
      <c r="EX76" s="6"/>
      <c r="EY76" s="6"/>
      <c r="EZ76" s="10"/>
      <c r="FB76" s="6"/>
      <c r="FC76" s="6"/>
      <c r="FD76" s="6"/>
      <c r="FE76" s="6"/>
      <c r="FF76" s="6"/>
      <c r="FG76" s="6"/>
      <c r="FH76" s="10"/>
      <c r="FI76" s="16"/>
      <c r="FJ76" s="25"/>
      <c r="FK76" s="25"/>
      <c r="FL76" s="25"/>
      <c r="FM76" s="25"/>
      <c r="FN76" s="6"/>
      <c r="FO76" s="6"/>
      <c r="FP76" s="10"/>
      <c r="FR76" s="6"/>
      <c r="FS76" s="6"/>
      <c r="FT76" s="6"/>
      <c r="FU76" s="6"/>
      <c r="FV76" s="6"/>
      <c r="FW76" s="6"/>
      <c r="FX76" s="10"/>
      <c r="FY76" s="16"/>
      <c r="FZ76" s="25"/>
      <c r="GA76" s="25"/>
      <c r="GB76" s="25"/>
      <c r="GC76" s="25"/>
      <c r="GD76" s="6"/>
      <c r="GE76" s="6"/>
      <c r="GF76" s="10"/>
      <c r="GH76" s="6"/>
      <c r="GI76" s="6"/>
      <c r="GJ76" s="6"/>
      <c r="GK76" s="6"/>
      <c r="GL76" s="6"/>
      <c r="GM76" s="6"/>
      <c r="GN76" s="10"/>
      <c r="GO76" s="16"/>
      <c r="GP76" s="25"/>
      <c r="GQ76" s="25"/>
      <c r="GR76" s="25"/>
      <c r="GS76" s="25"/>
      <c r="GT76" s="6"/>
      <c r="GU76" s="6"/>
      <c r="GV76" s="10"/>
      <c r="GX76" s="6"/>
      <c r="GY76" s="6"/>
      <c r="GZ76" s="6"/>
      <c r="HA76" s="6"/>
      <c r="HB76" s="6"/>
      <c r="HC76" s="6"/>
      <c r="HD76" s="10"/>
      <c r="HE76" s="16"/>
      <c r="HF76" s="25"/>
      <c r="HG76" s="25"/>
      <c r="HH76" s="25"/>
      <c r="HI76" s="25"/>
      <c r="HJ76" s="6"/>
      <c r="HK76" s="6"/>
      <c r="HL76" s="10"/>
      <c r="HN76" s="6"/>
      <c r="HO76" s="6"/>
      <c r="HP76" s="6"/>
      <c r="HQ76" s="6"/>
      <c r="HR76" s="6"/>
      <c r="HS76" s="6"/>
      <c r="HT76" s="10"/>
      <c r="HU76" s="16"/>
      <c r="HV76" s="25"/>
      <c r="HW76" s="25"/>
      <c r="HX76" s="25"/>
      <c r="HY76" s="25"/>
      <c r="HZ76" s="6"/>
      <c r="IA76" s="6"/>
      <c r="IB76" s="10"/>
      <c r="ID76" s="6"/>
      <c r="IE76" s="6"/>
      <c r="IF76" s="6"/>
      <c r="IG76" s="6"/>
      <c r="IH76" s="6"/>
      <c r="II76" s="6"/>
      <c r="IJ76" s="10"/>
      <c r="IK76" s="16"/>
      <c r="IL76" s="25"/>
      <c r="IM76" s="25"/>
      <c r="IN76" s="25"/>
      <c r="IO76" s="25"/>
      <c r="IP76" s="6"/>
    </row>
    <row r="77" spans="1:250" ht="12.75">
      <c r="A77" s="37" t="s">
        <v>105</v>
      </c>
      <c r="B77" s="45">
        <v>17</v>
      </c>
      <c r="C77" s="25">
        <v>15</v>
      </c>
      <c r="D77" s="6">
        <v>21</v>
      </c>
      <c r="E77" s="6">
        <v>19</v>
      </c>
      <c r="F77" s="6">
        <v>18</v>
      </c>
      <c r="G77" s="6">
        <v>11</v>
      </c>
      <c r="H77" s="45">
        <f t="shared" si="4"/>
        <v>-1</v>
      </c>
      <c r="I77" s="46">
        <f t="shared" si="5"/>
        <v>-0.05555555555555555</v>
      </c>
      <c r="K77" s="45">
        <v>17</v>
      </c>
      <c r="L77" s="25">
        <v>15</v>
      </c>
      <c r="M77" s="25">
        <v>21</v>
      </c>
      <c r="N77" s="25">
        <v>19</v>
      </c>
      <c r="O77" s="25">
        <v>18</v>
      </c>
      <c r="P77" s="25">
        <v>11</v>
      </c>
      <c r="Q77" s="45">
        <f t="shared" si="6"/>
        <v>-1</v>
      </c>
      <c r="R77" s="46">
        <f t="shared" si="7"/>
        <v>-0.05555555555555555</v>
      </c>
      <c r="S77" s="6"/>
      <c r="T77" s="10"/>
      <c r="U77" s="16"/>
      <c r="V77" s="25"/>
      <c r="W77" s="25"/>
      <c r="X77" s="25"/>
      <c r="Y77" s="25"/>
      <c r="Z77" s="6"/>
      <c r="AA77" s="6"/>
      <c r="AB77" s="10"/>
      <c r="AD77" s="6"/>
      <c r="AE77" s="6"/>
      <c r="AF77" s="6"/>
      <c r="AG77" s="6"/>
      <c r="AH77" s="6"/>
      <c r="AI77" s="6"/>
      <c r="AJ77" s="10"/>
      <c r="AK77" s="16"/>
      <c r="AL77" s="25"/>
      <c r="AM77" s="25"/>
      <c r="AN77" s="25"/>
      <c r="AO77" s="25"/>
      <c r="AP77" s="6"/>
      <c r="AQ77" s="6"/>
      <c r="AR77" s="10"/>
      <c r="AT77" s="6"/>
      <c r="AU77" s="6"/>
      <c r="AV77" s="6"/>
      <c r="AW77" s="6"/>
      <c r="AX77" s="6"/>
      <c r="AY77" s="6"/>
      <c r="AZ77" s="10"/>
      <c r="BA77" s="16"/>
      <c r="BB77" s="25"/>
      <c r="BC77" s="25"/>
      <c r="BD77" s="25"/>
      <c r="BE77" s="25"/>
      <c r="BF77" s="6"/>
      <c r="BG77" s="6"/>
      <c r="BH77" s="10"/>
      <c r="BJ77" s="6"/>
      <c r="BK77" s="6"/>
      <c r="BL77" s="6"/>
      <c r="BM77" s="6"/>
      <c r="BN77" s="6"/>
      <c r="BO77" s="6"/>
      <c r="BP77" s="10"/>
      <c r="BQ77" s="16"/>
      <c r="BR77" s="25"/>
      <c r="BS77" s="25"/>
      <c r="BT77" s="25"/>
      <c r="BU77" s="25"/>
      <c r="BV77" s="6"/>
      <c r="BW77" s="6"/>
      <c r="BX77" s="10"/>
      <c r="BZ77" s="6"/>
      <c r="CA77" s="6"/>
      <c r="CB77" s="6"/>
      <c r="CC77" s="6"/>
      <c r="CD77" s="6"/>
      <c r="CE77" s="6"/>
      <c r="CF77" s="10"/>
      <c r="CG77" s="16"/>
      <c r="CH77" s="25"/>
      <c r="CI77" s="25"/>
      <c r="CJ77" s="25"/>
      <c r="CK77" s="25"/>
      <c r="CL77" s="6"/>
      <c r="CM77" s="6"/>
      <c r="CN77" s="10"/>
      <c r="CP77" s="6"/>
      <c r="CQ77" s="6"/>
      <c r="CR77" s="6"/>
      <c r="CS77" s="6"/>
      <c r="CT77" s="6"/>
      <c r="CU77" s="6"/>
      <c r="CV77" s="10"/>
      <c r="CW77" s="16"/>
      <c r="CX77" s="25"/>
      <c r="CY77" s="25"/>
      <c r="CZ77" s="25"/>
      <c r="DA77" s="25"/>
      <c r="DB77" s="6"/>
      <c r="DC77" s="6"/>
      <c r="DD77" s="10"/>
      <c r="DF77" s="6"/>
      <c r="DG77" s="6"/>
      <c r="DH77" s="6"/>
      <c r="DI77" s="6"/>
      <c r="DJ77" s="6"/>
      <c r="DK77" s="6"/>
      <c r="DL77" s="10"/>
      <c r="DM77" s="16"/>
      <c r="DN77" s="25"/>
      <c r="DO77" s="25"/>
      <c r="DP77" s="25"/>
      <c r="DQ77" s="25"/>
      <c r="DR77" s="6"/>
      <c r="DS77" s="6"/>
      <c r="DT77" s="10"/>
      <c r="DV77" s="6"/>
      <c r="DW77" s="6"/>
      <c r="DX77" s="6"/>
      <c r="DY77" s="6"/>
      <c r="DZ77" s="6"/>
      <c r="EA77" s="6"/>
      <c r="EB77" s="10"/>
      <c r="EC77" s="16"/>
      <c r="ED77" s="25"/>
      <c r="EE77" s="25"/>
      <c r="EF77" s="25"/>
      <c r="EG77" s="25"/>
      <c r="EH77" s="6"/>
      <c r="EI77" s="6"/>
      <c r="EJ77" s="10"/>
      <c r="EL77" s="6"/>
      <c r="EM77" s="6"/>
      <c r="EN77" s="6"/>
      <c r="EO77" s="6"/>
      <c r="EP77" s="6"/>
      <c r="EQ77" s="6"/>
      <c r="ER77" s="10"/>
      <c r="ES77" s="16"/>
      <c r="ET77" s="25"/>
      <c r="EU77" s="25"/>
      <c r="EV77" s="25"/>
      <c r="EW77" s="25"/>
      <c r="EX77" s="6"/>
      <c r="EY77" s="6"/>
      <c r="EZ77" s="10"/>
      <c r="FB77" s="6"/>
      <c r="FC77" s="6"/>
      <c r="FD77" s="6"/>
      <c r="FE77" s="6"/>
      <c r="FF77" s="6"/>
      <c r="FG77" s="6"/>
      <c r="FH77" s="10"/>
      <c r="FI77" s="16"/>
      <c r="FJ77" s="25"/>
      <c r="FK77" s="25"/>
      <c r="FL77" s="25"/>
      <c r="FM77" s="25"/>
      <c r="FN77" s="6"/>
      <c r="FO77" s="6"/>
      <c r="FP77" s="10"/>
      <c r="FR77" s="6"/>
      <c r="FS77" s="6"/>
      <c r="FT77" s="6"/>
      <c r="FU77" s="6"/>
      <c r="FV77" s="6"/>
      <c r="FW77" s="6"/>
      <c r="FX77" s="10"/>
      <c r="FY77" s="16"/>
      <c r="FZ77" s="25"/>
      <c r="GA77" s="25"/>
      <c r="GB77" s="25"/>
      <c r="GC77" s="25"/>
      <c r="GD77" s="6"/>
      <c r="GE77" s="6"/>
      <c r="GF77" s="10"/>
      <c r="GH77" s="6"/>
      <c r="GI77" s="6"/>
      <c r="GJ77" s="6"/>
      <c r="GK77" s="6"/>
      <c r="GL77" s="6"/>
      <c r="GM77" s="6"/>
      <c r="GN77" s="10"/>
      <c r="GO77" s="16"/>
      <c r="GP77" s="25"/>
      <c r="GQ77" s="25"/>
      <c r="GR77" s="25"/>
      <c r="GS77" s="25"/>
      <c r="GT77" s="6"/>
      <c r="GU77" s="6"/>
      <c r="GV77" s="10"/>
      <c r="GX77" s="6"/>
      <c r="GY77" s="6"/>
      <c r="GZ77" s="6"/>
      <c r="HA77" s="6"/>
      <c r="HB77" s="6"/>
      <c r="HC77" s="6"/>
      <c r="HD77" s="10"/>
      <c r="HE77" s="16"/>
      <c r="HF77" s="25"/>
      <c r="HG77" s="25"/>
      <c r="HH77" s="25"/>
      <c r="HI77" s="25"/>
      <c r="HJ77" s="6"/>
      <c r="HK77" s="6"/>
      <c r="HL77" s="10"/>
      <c r="HN77" s="6"/>
      <c r="HO77" s="6"/>
      <c r="HP77" s="6"/>
      <c r="HQ77" s="6"/>
      <c r="HR77" s="6"/>
      <c r="HS77" s="6"/>
      <c r="HT77" s="10"/>
      <c r="HU77" s="16"/>
      <c r="HV77" s="25"/>
      <c r="HW77" s="25"/>
      <c r="HX77" s="25"/>
      <c r="HY77" s="25"/>
      <c r="HZ77" s="6"/>
      <c r="IA77" s="6"/>
      <c r="IB77" s="10"/>
      <c r="ID77" s="6"/>
      <c r="IE77" s="6"/>
      <c r="IF77" s="6"/>
      <c r="IG77" s="6"/>
      <c r="IH77" s="6"/>
      <c r="II77" s="6"/>
      <c r="IJ77" s="10"/>
      <c r="IK77" s="16"/>
      <c r="IL77" s="25"/>
      <c r="IM77" s="25"/>
      <c r="IN77" s="25"/>
      <c r="IO77" s="25"/>
      <c r="IP77" s="6"/>
    </row>
    <row r="78" spans="1:250" ht="12.75">
      <c r="A78" s="37" t="s">
        <v>106</v>
      </c>
      <c r="B78" s="45">
        <v>4</v>
      </c>
      <c r="C78" s="25">
        <v>3</v>
      </c>
      <c r="D78" s="6">
        <v>4</v>
      </c>
      <c r="E78" s="6">
        <v>5</v>
      </c>
      <c r="F78" s="6">
        <v>9</v>
      </c>
      <c r="G78" s="6">
        <v>6</v>
      </c>
      <c r="H78" s="45">
        <f t="shared" si="4"/>
        <v>-5</v>
      </c>
      <c r="I78" s="46">
        <f t="shared" si="5"/>
        <v>-0.5555555555555556</v>
      </c>
      <c r="K78" s="45">
        <v>4</v>
      </c>
      <c r="L78" s="25">
        <v>3</v>
      </c>
      <c r="M78" s="25">
        <v>4</v>
      </c>
      <c r="N78" s="25">
        <v>5</v>
      </c>
      <c r="O78" s="25">
        <v>9</v>
      </c>
      <c r="P78" s="25">
        <v>6</v>
      </c>
      <c r="Q78" s="45">
        <f t="shared" si="6"/>
        <v>-5</v>
      </c>
      <c r="R78" s="46">
        <f t="shared" si="7"/>
        <v>-0.5555555555555556</v>
      </c>
      <c r="S78" s="6"/>
      <c r="T78" s="10"/>
      <c r="U78" s="16"/>
      <c r="V78" s="25"/>
      <c r="W78" s="25"/>
      <c r="X78" s="25"/>
      <c r="Y78" s="25"/>
      <c r="Z78" s="6"/>
      <c r="AA78" s="6"/>
      <c r="AB78" s="10"/>
      <c r="AD78" s="6"/>
      <c r="AE78" s="6"/>
      <c r="AF78" s="6"/>
      <c r="AG78" s="6"/>
      <c r="AH78" s="6"/>
      <c r="AI78" s="6"/>
      <c r="AJ78" s="10"/>
      <c r="AK78" s="16"/>
      <c r="AL78" s="25"/>
      <c r="AM78" s="25"/>
      <c r="AN78" s="25"/>
      <c r="AO78" s="25"/>
      <c r="AP78" s="6"/>
      <c r="AQ78" s="6"/>
      <c r="AR78" s="10"/>
      <c r="AT78" s="6"/>
      <c r="AU78" s="6"/>
      <c r="AV78" s="6"/>
      <c r="AW78" s="6"/>
      <c r="AX78" s="6"/>
      <c r="AY78" s="6"/>
      <c r="AZ78" s="10"/>
      <c r="BA78" s="16"/>
      <c r="BB78" s="25"/>
      <c r="BC78" s="25"/>
      <c r="BD78" s="25"/>
      <c r="BE78" s="25"/>
      <c r="BF78" s="6"/>
      <c r="BG78" s="6"/>
      <c r="BH78" s="10"/>
      <c r="BJ78" s="6"/>
      <c r="BK78" s="6"/>
      <c r="BL78" s="6"/>
      <c r="BM78" s="6"/>
      <c r="BN78" s="6"/>
      <c r="BO78" s="6"/>
      <c r="BP78" s="10"/>
      <c r="BQ78" s="16"/>
      <c r="BR78" s="25"/>
      <c r="BS78" s="25"/>
      <c r="BT78" s="25"/>
      <c r="BU78" s="25"/>
      <c r="BV78" s="6"/>
      <c r="BW78" s="6"/>
      <c r="BX78" s="10"/>
      <c r="BZ78" s="6"/>
      <c r="CA78" s="6"/>
      <c r="CB78" s="6"/>
      <c r="CC78" s="6"/>
      <c r="CD78" s="6"/>
      <c r="CE78" s="6"/>
      <c r="CF78" s="10"/>
      <c r="CG78" s="16"/>
      <c r="CH78" s="25"/>
      <c r="CI78" s="25"/>
      <c r="CJ78" s="25"/>
      <c r="CK78" s="25"/>
      <c r="CL78" s="6"/>
      <c r="CM78" s="6"/>
      <c r="CN78" s="10"/>
      <c r="CP78" s="6"/>
      <c r="CQ78" s="6"/>
      <c r="CR78" s="6"/>
      <c r="CS78" s="6"/>
      <c r="CT78" s="6"/>
      <c r="CU78" s="6"/>
      <c r="CV78" s="10"/>
      <c r="CW78" s="16"/>
      <c r="CX78" s="25"/>
      <c r="CY78" s="25"/>
      <c r="CZ78" s="25"/>
      <c r="DA78" s="25"/>
      <c r="DB78" s="6"/>
      <c r="DC78" s="6"/>
      <c r="DD78" s="10"/>
      <c r="DF78" s="6"/>
      <c r="DG78" s="6"/>
      <c r="DH78" s="6"/>
      <c r="DI78" s="6"/>
      <c r="DJ78" s="6"/>
      <c r="DK78" s="6"/>
      <c r="DL78" s="10"/>
      <c r="DM78" s="16"/>
      <c r="DN78" s="25"/>
      <c r="DO78" s="25"/>
      <c r="DP78" s="25"/>
      <c r="DQ78" s="25"/>
      <c r="DR78" s="6"/>
      <c r="DS78" s="6"/>
      <c r="DT78" s="10"/>
      <c r="DV78" s="6"/>
      <c r="DW78" s="6"/>
      <c r="DX78" s="6"/>
      <c r="DY78" s="6"/>
      <c r="DZ78" s="6"/>
      <c r="EA78" s="6"/>
      <c r="EB78" s="10"/>
      <c r="EC78" s="16"/>
      <c r="ED78" s="25"/>
      <c r="EE78" s="25"/>
      <c r="EF78" s="25"/>
      <c r="EG78" s="25"/>
      <c r="EH78" s="6"/>
      <c r="EI78" s="6"/>
      <c r="EJ78" s="10"/>
      <c r="EL78" s="6"/>
      <c r="EM78" s="6"/>
      <c r="EN78" s="6"/>
      <c r="EO78" s="6"/>
      <c r="EP78" s="6"/>
      <c r="EQ78" s="6"/>
      <c r="ER78" s="10"/>
      <c r="ES78" s="16"/>
      <c r="ET78" s="25"/>
      <c r="EU78" s="25"/>
      <c r="EV78" s="25"/>
      <c r="EW78" s="25"/>
      <c r="EX78" s="6"/>
      <c r="EY78" s="6"/>
      <c r="EZ78" s="10"/>
      <c r="FB78" s="6"/>
      <c r="FC78" s="6"/>
      <c r="FD78" s="6"/>
      <c r="FE78" s="6"/>
      <c r="FF78" s="6"/>
      <c r="FG78" s="6"/>
      <c r="FH78" s="10"/>
      <c r="FI78" s="16"/>
      <c r="FJ78" s="25"/>
      <c r="FK78" s="25"/>
      <c r="FL78" s="25"/>
      <c r="FM78" s="25"/>
      <c r="FN78" s="6"/>
      <c r="FO78" s="6"/>
      <c r="FP78" s="10"/>
      <c r="FR78" s="6"/>
      <c r="FS78" s="6"/>
      <c r="FT78" s="6"/>
      <c r="FU78" s="6"/>
      <c r="FV78" s="6"/>
      <c r="FW78" s="6"/>
      <c r="FX78" s="10"/>
      <c r="FY78" s="16"/>
      <c r="FZ78" s="25"/>
      <c r="GA78" s="25"/>
      <c r="GB78" s="25"/>
      <c r="GC78" s="25"/>
      <c r="GD78" s="6"/>
      <c r="GE78" s="6"/>
      <c r="GF78" s="10"/>
      <c r="GH78" s="6"/>
      <c r="GI78" s="6"/>
      <c r="GJ78" s="6"/>
      <c r="GK78" s="6"/>
      <c r="GL78" s="6"/>
      <c r="GM78" s="6"/>
      <c r="GN78" s="10"/>
      <c r="GO78" s="16"/>
      <c r="GP78" s="25"/>
      <c r="GQ78" s="25"/>
      <c r="GR78" s="25"/>
      <c r="GS78" s="25"/>
      <c r="GT78" s="6"/>
      <c r="GU78" s="6"/>
      <c r="GV78" s="10"/>
      <c r="GX78" s="6"/>
      <c r="GY78" s="6"/>
      <c r="GZ78" s="6"/>
      <c r="HA78" s="6"/>
      <c r="HB78" s="6"/>
      <c r="HC78" s="6"/>
      <c r="HD78" s="10"/>
      <c r="HE78" s="16"/>
      <c r="HF78" s="25"/>
      <c r="HG78" s="25"/>
      <c r="HH78" s="25"/>
      <c r="HI78" s="25"/>
      <c r="HJ78" s="6"/>
      <c r="HK78" s="6"/>
      <c r="HL78" s="10"/>
      <c r="HN78" s="6"/>
      <c r="HO78" s="6"/>
      <c r="HP78" s="6"/>
      <c r="HQ78" s="6"/>
      <c r="HR78" s="6"/>
      <c r="HS78" s="6"/>
      <c r="HT78" s="10"/>
      <c r="HU78" s="16"/>
      <c r="HV78" s="25"/>
      <c r="HW78" s="25"/>
      <c r="HX78" s="25"/>
      <c r="HY78" s="25"/>
      <c r="HZ78" s="6"/>
      <c r="IA78" s="6"/>
      <c r="IB78" s="10"/>
      <c r="ID78" s="6"/>
      <c r="IE78" s="6"/>
      <c r="IF78" s="6"/>
      <c r="IG78" s="6"/>
      <c r="IH78" s="6"/>
      <c r="II78" s="6"/>
      <c r="IJ78" s="10"/>
      <c r="IK78" s="16"/>
      <c r="IL78" s="25"/>
      <c r="IM78" s="25"/>
      <c r="IN78" s="25"/>
      <c r="IO78" s="25"/>
      <c r="IP78" s="6"/>
    </row>
    <row r="79" spans="1:250" ht="12.75">
      <c r="A79" s="37" t="s">
        <v>107</v>
      </c>
      <c r="B79" s="45"/>
      <c r="C79" s="25">
        <v>0</v>
      </c>
      <c r="D79" s="6">
        <v>0</v>
      </c>
      <c r="E79" s="6">
        <v>0</v>
      </c>
      <c r="F79" s="6">
        <v>1</v>
      </c>
      <c r="G79" s="6">
        <v>0</v>
      </c>
      <c r="H79" s="45">
        <f t="shared" si="4"/>
        <v>-1</v>
      </c>
      <c r="I79" s="46">
        <f t="shared" si="5"/>
        <v>-1</v>
      </c>
      <c r="K79" s="45"/>
      <c r="L79" s="25"/>
      <c r="M79" s="25">
        <v>0</v>
      </c>
      <c r="N79" s="25">
        <v>0</v>
      </c>
      <c r="O79" s="25">
        <v>1</v>
      </c>
      <c r="P79" s="25">
        <v>0</v>
      </c>
      <c r="Q79" s="45">
        <f t="shared" si="6"/>
        <v>-1</v>
      </c>
      <c r="R79" s="46">
        <f t="shared" si="7"/>
        <v>-1</v>
      </c>
      <c r="S79" s="6"/>
      <c r="T79" s="10"/>
      <c r="U79" s="16"/>
      <c r="V79" s="25"/>
      <c r="W79" s="25"/>
      <c r="X79" s="25"/>
      <c r="Y79" s="25"/>
      <c r="Z79" s="6"/>
      <c r="AA79" s="6"/>
      <c r="AB79" s="10"/>
      <c r="AD79" s="6"/>
      <c r="AE79" s="6"/>
      <c r="AF79" s="6"/>
      <c r="AG79" s="6"/>
      <c r="AH79" s="6"/>
      <c r="AI79" s="6"/>
      <c r="AJ79" s="10"/>
      <c r="AK79" s="16"/>
      <c r="AL79" s="25"/>
      <c r="AM79" s="25"/>
      <c r="AN79" s="25"/>
      <c r="AO79" s="25"/>
      <c r="AP79" s="6"/>
      <c r="AQ79" s="6"/>
      <c r="AR79" s="10"/>
      <c r="AT79" s="6"/>
      <c r="AU79" s="6"/>
      <c r="AV79" s="6"/>
      <c r="AW79" s="6"/>
      <c r="AX79" s="6"/>
      <c r="AY79" s="6"/>
      <c r="AZ79" s="10"/>
      <c r="BA79" s="16"/>
      <c r="BB79" s="25"/>
      <c r="BC79" s="25"/>
      <c r="BD79" s="25"/>
      <c r="BE79" s="25"/>
      <c r="BF79" s="6"/>
      <c r="BG79" s="6"/>
      <c r="BH79" s="10"/>
      <c r="BJ79" s="6"/>
      <c r="BK79" s="6"/>
      <c r="BL79" s="6"/>
      <c r="BM79" s="6"/>
      <c r="BN79" s="6"/>
      <c r="BO79" s="6"/>
      <c r="BP79" s="10"/>
      <c r="BQ79" s="16"/>
      <c r="BR79" s="25"/>
      <c r="BS79" s="25"/>
      <c r="BT79" s="25"/>
      <c r="BU79" s="25"/>
      <c r="BV79" s="6"/>
      <c r="BW79" s="6"/>
      <c r="BX79" s="10"/>
      <c r="BZ79" s="6"/>
      <c r="CA79" s="6"/>
      <c r="CB79" s="6"/>
      <c r="CC79" s="6"/>
      <c r="CD79" s="6"/>
      <c r="CE79" s="6"/>
      <c r="CF79" s="10"/>
      <c r="CG79" s="16"/>
      <c r="CH79" s="25"/>
      <c r="CI79" s="25"/>
      <c r="CJ79" s="25"/>
      <c r="CK79" s="25"/>
      <c r="CL79" s="6"/>
      <c r="CM79" s="6"/>
      <c r="CN79" s="10"/>
      <c r="CP79" s="6"/>
      <c r="CQ79" s="6"/>
      <c r="CR79" s="6"/>
      <c r="CS79" s="6"/>
      <c r="CT79" s="6"/>
      <c r="CU79" s="6"/>
      <c r="CV79" s="10"/>
      <c r="CW79" s="16"/>
      <c r="CX79" s="25"/>
      <c r="CY79" s="25"/>
      <c r="CZ79" s="25"/>
      <c r="DA79" s="25"/>
      <c r="DB79" s="6"/>
      <c r="DC79" s="6"/>
      <c r="DD79" s="10"/>
      <c r="DF79" s="6"/>
      <c r="DG79" s="6"/>
      <c r="DH79" s="6"/>
      <c r="DI79" s="6"/>
      <c r="DJ79" s="6"/>
      <c r="DK79" s="6"/>
      <c r="DL79" s="10"/>
      <c r="DM79" s="16"/>
      <c r="DN79" s="25"/>
      <c r="DO79" s="25"/>
      <c r="DP79" s="25"/>
      <c r="DQ79" s="25"/>
      <c r="DR79" s="6"/>
      <c r="DS79" s="6"/>
      <c r="DT79" s="10"/>
      <c r="DV79" s="6"/>
      <c r="DW79" s="6"/>
      <c r="DX79" s="6"/>
      <c r="DY79" s="6"/>
      <c r="DZ79" s="6"/>
      <c r="EA79" s="6"/>
      <c r="EB79" s="10"/>
      <c r="EC79" s="16"/>
      <c r="ED79" s="25"/>
      <c r="EE79" s="25"/>
      <c r="EF79" s="25"/>
      <c r="EG79" s="25"/>
      <c r="EH79" s="6"/>
      <c r="EI79" s="6"/>
      <c r="EJ79" s="10"/>
      <c r="EL79" s="6"/>
      <c r="EM79" s="6"/>
      <c r="EN79" s="6"/>
      <c r="EO79" s="6"/>
      <c r="EP79" s="6"/>
      <c r="EQ79" s="6"/>
      <c r="ER79" s="10"/>
      <c r="ES79" s="16"/>
      <c r="ET79" s="25"/>
      <c r="EU79" s="25"/>
      <c r="EV79" s="25"/>
      <c r="EW79" s="25"/>
      <c r="EX79" s="6"/>
      <c r="EY79" s="6"/>
      <c r="EZ79" s="10"/>
      <c r="FB79" s="6"/>
      <c r="FC79" s="6"/>
      <c r="FD79" s="6"/>
      <c r="FE79" s="6"/>
      <c r="FF79" s="6"/>
      <c r="FG79" s="6"/>
      <c r="FH79" s="10"/>
      <c r="FI79" s="16"/>
      <c r="FJ79" s="25"/>
      <c r="FK79" s="25"/>
      <c r="FL79" s="25"/>
      <c r="FM79" s="25"/>
      <c r="FN79" s="6"/>
      <c r="FO79" s="6"/>
      <c r="FP79" s="10"/>
      <c r="FR79" s="6"/>
      <c r="FS79" s="6"/>
      <c r="FT79" s="6"/>
      <c r="FU79" s="6"/>
      <c r="FV79" s="6"/>
      <c r="FW79" s="6"/>
      <c r="FX79" s="10"/>
      <c r="FY79" s="16"/>
      <c r="FZ79" s="25"/>
      <c r="GA79" s="25"/>
      <c r="GB79" s="25"/>
      <c r="GC79" s="25"/>
      <c r="GD79" s="6"/>
      <c r="GE79" s="6"/>
      <c r="GF79" s="10"/>
      <c r="GH79" s="6"/>
      <c r="GI79" s="6"/>
      <c r="GJ79" s="6"/>
      <c r="GK79" s="6"/>
      <c r="GL79" s="6"/>
      <c r="GM79" s="6"/>
      <c r="GN79" s="10"/>
      <c r="GO79" s="16"/>
      <c r="GP79" s="25"/>
      <c r="GQ79" s="25"/>
      <c r="GR79" s="25"/>
      <c r="GS79" s="25"/>
      <c r="GT79" s="6"/>
      <c r="GU79" s="6"/>
      <c r="GV79" s="10"/>
      <c r="GX79" s="6"/>
      <c r="GY79" s="6"/>
      <c r="GZ79" s="6"/>
      <c r="HA79" s="6"/>
      <c r="HB79" s="6"/>
      <c r="HC79" s="6"/>
      <c r="HD79" s="10"/>
      <c r="HE79" s="16"/>
      <c r="HF79" s="25"/>
      <c r="HG79" s="25"/>
      <c r="HH79" s="25"/>
      <c r="HI79" s="25"/>
      <c r="HJ79" s="6"/>
      <c r="HK79" s="6"/>
      <c r="HL79" s="10"/>
      <c r="HN79" s="6"/>
      <c r="HO79" s="6"/>
      <c r="HP79" s="6"/>
      <c r="HQ79" s="6"/>
      <c r="HR79" s="6"/>
      <c r="HS79" s="6"/>
      <c r="HT79" s="10"/>
      <c r="HU79" s="16"/>
      <c r="HV79" s="25"/>
      <c r="HW79" s="25"/>
      <c r="HX79" s="25"/>
      <c r="HY79" s="25"/>
      <c r="HZ79" s="6"/>
      <c r="IA79" s="6"/>
      <c r="IB79" s="10"/>
      <c r="ID79" s="6"/>
      <c r="IE79" s="6"/>
      <c r="IF79" s="6"/>
      <c r="IG79" s="6"/>
      <c r="IH79" s="6"/>
      <c r="II79" s="6"/>
      <c r="IJ79" s="10"/>
      <c r="IK79" s="16"/>
      <c r="IL79" s="25"/>
      <c r="IM79" s="25"/>
      <c r="IN79" s="25"/>
      <c r="IO79" s="25"/>
      <c r="IP79" s="6"/>
    </row>
    <row r="80" spans="1:250" ht="12.75">
      <c r="A80" s="37" t="s">
        <v>108</v>
      </c>
      <c r="B80" s="45">
        <v>7</v>
      </c>
      <c r="C80" s="25">
        <v>10</v>
      </c>
      <c r="D80" s="6">
        <v>13</v>
      </c>
      <c r="E80" s="6">
        <v>16</v>
      </c>
      <c r="F80" s="6">
        <v>10</v>
      </c>
      <c r="G80" s="6">
        <v>10</v>
      </c>
      <c r="H80" s="45">
        <f t="shared" si="4"/>
        <v>-3</v>
      </c>
      <c r="I80" s="46">
        <f t="shared" si="5"/>
        <v>-0.3</v>
      </c>
      <c r="K80" s="45">
        <v>7</v>
      </c>
      <c r="L80" s="25">
        <v>10</v>
      </c>
      <c r="M80" s="25">
        <v>13</v>
      </c>
      <c r="N80" s="25">
        <v>16</v>
      </c>
      <c r="O80" s="25">
        <v>10</v>
      </c>
      <c r="P80" s="25">
        <v>10</v>
      </c>
      <c r="Q80" s="45">
        <f t="shared" si="6"/>
        <v>-3</v>
      </c>
      <c r="R80" s="46">
        <f t="shared" si="7"/>
        <v>-0.3</v>
      </c>
      <c r="S80" s="6"/>
      <c r="T80" s="10"/>
      <c r="U80" s="16"/>
      <c r="V80" s="25"/>
      <c r="W80" s="25"/>
      <c r="X80" s="25"/>
      <c r="Y80" s="25"/>
      <c r="Z80" s="6"/>
      <c r="AA80" s="6"/>
      <c r="AB80" s="10"/>
      <c r="AD80" s="6"/>
      <c r="AE80" s="6"/>
      <c r="AF80" s="6"/>
      <c r="AG80" s="6"/>
      <c r="AH80" s="6"/>
      <c r="AI80" s="6"/>
      <c r="AJ80" s="10"/>
      <c r="AK80" s="16"/>
      <c r="AL80" s="25"/>
      <c r="AM80" s="25"/>
      <c r="AN80" s="25"/>
      <c r="AO80" s="25"/>
      <c r="AP80" s="6"/>
      <c r="AQ80" s="6"/>
      <c r="AR80" s="10"/>
      <c r="AT80" s="6"/>
      <c r="AU80" s="6"/>
      <c r="AV80" s="6"/>
      <c r="AW80" s="6"/>
      <c r="AX80" s="6"/>
      <c r="AY80" s="6"/>
      <c r="AZ80" s="10"/>
      <c r="BA80" s="16"/>
      <c r="BB80" s="25"/>
      <c r="BC80" s="25"/>
      <c r="BD80" s="25"/>
      <c r="BE80" s="25"/>
      <c r="BF80" s="6"/>
      <c r="BG80" s="6"/>
      <c r="BH80" s="10"/>
      <c r="BJ80" s="6"/>
      <c r="BK80" s="6"/>
      <c r="BL80" s="6"/>
      <c r="BM80" s="6"/>
      <c r="BN80" s="6"/>
      <c r="BO80" s="6"/>
      <c r="BP80" s="10"/>
      <c r="BQ80" s="16"/>
      <c r="BR80" s="25"/>
      <c r="BS80" s="25"/>
      <c r="BT80" s="25"/>
      <c r="BU80" s="25"/>
      <c r="BV80" s="6"/>
      <c r="BW80" s="6"/>
      <c r="BX80" s="10"/>
      <c r="BZ80" s="6"/>
      <c r="CA80" s="6"/>
      <c r="CB80" s="6"/>
      <c r="CC80" s="6"/>
      <c r="CD80" s="6"/>
      <c r="CE80" s="6"/>
      <c r="CF80" s="10"/>
      <c r="CG80" s="16"/>
      <c r="CH80" s="25"/>
      <c r="CI80" s="25"/>
      <c r="CJ80" s="25"/>
      <c r="CK80" s="25"/>
      <c r="CL80" s="6"/>
      <c r="CM80" s="6"/>
      <c r="CN80" s="10"/>
      <c r="CP80" s="6"/>
      <c r="CQ80" s="6"/>
      <c r="CR80" s="6"/>
      <c r="CS80" s="6"/>
      <c r="CT80" s="6"/>
      <c r="CU80" s="6"/>
      <c r="CV80" s="10"/>
      <c r="CW80" s="16"/>
      <c r="CX80" s="25"/>
      <c r="CY80" s="25"/>
      <c r="CZ80" s="25"/>
      <c r="DA80" s="25"/>
      <c r="DB80" s="6"/>
      <c r="DC80" s="6"/>
      <c r="DD80" s="10"/>
      <c r="DF80" s="6"/>
      <c r="DG80" s="6"/>
      <c r="DH80" s="6"/>
      <c r="DI80" s="6"/>
      <c r="DJ80" s="6"/>
      <c r="DK80" s="6"/>
      <c r="DL80" s="10"/>
      <c r="DM80" s="16"/>
      <c r="DN80" s="25"/>
      <c r="DO80" s="25"/>
      <c r="DP80" s="25"/>
      <c r="DQ80" s="25"/>
      <c r="DR80" s="6"/>
      <c r="DS80" s="6"/>
      <c r="DT80" s="10"/>
      <c r="DV80" s="6"/>
      <c r="DW80" s="6"/>
      <c r="DX80" s="6"/>
      <c r="DY80" s="6"/>
      <c r="DZ80" s="6"/>
      <c r="EA80" s="6"/>
      <c r="EB80" s="10"/>
      <c r="EC80" s="16"/>
      <c r="ED80" s="25"/>
      <c r="EE80" s="25"/>
      <c r="EF80" s="25"/>
      <c r="EG80" s="25"/>
      <c r="EH80" s="6"/>
      <c r="EI80" s="6"/>
      <c r="EJ80" s="10"/>
      <c r="EL80" s="6"/>
      <c r="EM80" s="6"/>
      <c r="EN80" s="6"/>
      <c r="EO80" s="6"/>
      <c r="EP80" s="6"/>
      <c r="EQ80" s="6"/>
      <c r="ER80" s="10"/>
      <c r="ES80" s="16"/>
      <c r="ET80" s="25"/>
      <c r="EU80" s="25"/>
      <c r="EV80" s="25"/>
      <c r="EW80" s="25"/>
      <c r="EX80" s="6"/>
      <c r="EY80" s="6"/>
      <c r="EZ80" s="10"/>
      <c r="FB80" s="6"/>
      <c r="FC80" s="6"/>
      <c r="FD80" s="6"/>
      <c r="FE80" s="6"/>
      <c r="FF80" s="6"/>
      <c r="FG80" s="6"/>
      <c r="FH80" s="10"/>
      <c r="FI80" s="16"/>
      <c r="FJ80" s="25"/>
      <c r="FK80" s="25"/>
      <c r="FL80" s="25"/>
      <c r="FM80" s="25"/>
      <c r="FN80" s="6"/>
      <c r="FO80" s="6"/>
      <c r="FP80" s="10"/>
      <c r="FR80" s="6"/>
      <c r="FS80" s="6"/>
      <c r="FT80" s="6"/>
      <c r="FU80" s="6"/>
      <c r="FV80" s="6"/>
      <c r="FW80" s="6"/>
      <c r="FX80" s="10"/>
      <c r="FY80" s="16"/>
      <c r="FZ80" s="25"/>
      <c r="GA80" s="25"/>
      <c r="GB80" s="25"/>
      <c r="GC80" s="25"/>
      <c r="GD80" s="6"/>
      <c r="GE80" s="6"/>
      <c r="GF80" s="10"/>
      <c r="GH80" s="6"/>
      <c r="GI80" s="6"/>
      <c r="GJ80" s="6"/>
      <c r="GK80" s="6"/>
      <c r="GL80" s="6"/>
      <c r="GM80" s="6"/>
      <c r="GN80" s="10"/>
      <c r="GO80" s="16"/>
      <c r="GP80" s="25"/>
      <c r="GQ80" s="25"/>
      <c r="GR80" s="25"/>
      <c r="GS80" s="25"/>
      <c r="GT80" s="6"/>
      <c r="GU80" s="6"/>
      <c r="GV80" s="10"/>
      <c r="GX80" s="6"/>
      <c r="GY80" s="6"/>
      <c r="GZ80" s="6"/>
      <c r="HA80" s="6"/>
      <c r="HB80" s="6"/>
      <c r="HC80" s="6"/>
      <c r="HD80" s="10"/>
      <c r="HE80" s="16"/>
      <c r="HF80" s="25"/>
      <c r="HG80" s="25"/>
      <c r="HH80" s="25"/>
      <c r="HI80" s="25"/>
      <c r="HJ80" s="6"/>
      <c r="HK80" s="6"/>
      <c r="HL80" s="10"/>
      <c r="HN80" s="6"/>
      <c r="HO80" s="6"/>
      <c r="HP80" s="6"/>
      <c r="HQ80" s="6"/>
      <c r="HR80" s="6"/>
      <c r="HS80" s="6"/>
      <c r="HT80" s="10"/>
      <c r="HU80" s="16"/>
      <c r="HV80" s="25"/>
      <c r="HW80" s="25"/>
      <c r="HX80" s="25"/>
      <c r="HY80" s="25"/>
      <c r="HZ80" s="6"/>
      <c r="IA80" s="6"/>
      <c r="IB80" s="10"/>
      <c r="ID80" s="6"/>
      <c r="IE80" s="6"/>
      <c r="IF80" s="6"/>
      <c r="IG80" s="6"/>
      <c r="IH80" s="6"/>
      <c r="II80" s="6"/>
      <c r="IJ80" s="10"/>
      <c r="IK80" s="16"/>
      <c r="IL80" s="25"/>
      <c r="IM80" s="25"/>
      <c r="IN80" s="25"/>
      <c r="IO80" s="25"/>
      <c r="IP80" s="6"/>
    </row>
    <row r="81" spans="1:250" ht="12.75">
      <c r="A81" s="37" t="s">
        <v>109</v>
      </c>
      <c r="B81" s="45">
        <v>3</v>
      </c>
      <c r="C81" s="25">
        <v>7</v>
      </c>
      <c r="D81" s="6">
        <v>5</v>
      </c>
      <c r="E81" s="6">
        <v>6</v>
      </c>
      <c r="F81" s="6">
        <v>7</v>
      </c>
      <c r="G81" s="6">
        <v>4</v>
      </c>
      <c r="H81" s="45">
        <f t="shared" si="4"/>
        <v>-4</v>
      </c>
      <c r="I81" s="46">
        <f t="shared" si="5"/>
        <v>-0.5714285714285714</v>
      </c>
      <c r="K81" s="45">
        <v>3</v>
      </c>
      <c r="L81" s="25">
        <v>7</v>
      </c>
      <c r="M81" s="25">
        <v>5</v>
      </c>
      <c r="N81" s="25">
        <v>6</v>
      </c>
      <c r="O81" s="25">
        <v>7</v>
      </c>
      <c r="P81" s="25">
        <v>4</v>
      </c>
      <c r="Q81" s="45">
        <f t="shared" si="6"/>
        <v>-4</v>
      </c>
      <c r="R81" s="46">
        <f t="shared" si="7"/>
        <v>-0.5714285714285714</v>
      </c>
      <c r="S81" s="6"/>
      <c r="T81" s="10"/>
      <c r="U81" s="16"/>
      <c r="V81" s="25"/>
      <c r="W81" s="25"/>
      <c r="X81" s="25"/>
      <c r="Y81" s="25"/>
      <c r="Z81" s="6"/>
      <c r="AA81" s="6"/>
      <c r="AB81" s="10"/>
      <c r="AD81" s="6"/>
      <c r="AE81" s="6"/>
      <c r="AF81" s="6"/>
      <c r="AG81" s="6"/>
      <c r="AH81" s="6"/>
      <c r="AI81" s="6"/>
      <c r="AJ81" s="10"/>
      <c r="AK81" s="16"/>
      <c r="AL81" s="25"/>
      <c r="AM81" s="25"/>
      <c r="AN81" s="25"/>
      <c r="AO81" s="25"/>
      <c r="AP81" s="6"/>
      <c r="AQ81" s="6"/>
      <c r="AR81" s="10"/>
      <c r="AT81" s="6"/>
      <c r="AU81" s="6"/>
      <c r="AV81" s="6"/>
      <c r="AW81" s="6"/>
      <c r="AX81" s="6"/>
      <c r="AY81" s="6"/>
      <c r="AZ81" s="10"/>
      <c r="BA81" s="16"/>
      <c r="BB81" s="25"/>
      <c r="BC81" s="25"/>
      <c r="BD81" s="25"/>
      <c r="BE81" s="25"/>
      <c r="BF81" s="6"/>
      <c r="BG81" s="6"/>
      <c r="BH81" s="10"/>
      <c r="BJ81" s="6"/>
      <c r="BK81" s="6"/>
      <c r="BL81" s="6"/>
      <c r="BM81" s="6"/>
      <c r="BN81" s="6"/>
      <c r="BO81" s="6"/>
      <c r="BP81" s="10"/>
      <c r="BQ81" s="16"/>
      <c r="BR81" s="25"/>
      <c r="BS81" s="25"/>
      <c r="BT81" s="25"/>
      <c r="BU81" s="25"/>
      <c r="BV81" s="6"/>
      <c r="BW81" s="6"/>
      <c r="BX81" s="10"/>
      <c r="BZ81" s="6"/>
      <c r="CA81" s="6"/>
      <c r="CB81" s="6"/>
      <c r="CC81" s="6"/>
      <c r="CD81" s="6"/>
      <c r="CE81" s="6"/>
      <c r="CF81" s="10"/>
      <c r="CG81" s="16"/>
      <c r="CH81" s="25"/>
      <c r="CI81" s="25"/>
      <c r="CJ81" s="25"/>
      <c r="CK81" s="25"/>
      <c r="CL81" s="6"/>
      <c r="CM81" s="6"/>
      <c r="CN81" s="10"/>
      <c r="CP81" s="6"/>
      <c r="CQ81" s="6"/>
      <c r="CR81" s="6"/>
      <c r="CS81" s="6"/>
      <c r="CT81" s="6"/>
      <c r="CU81" s="6"/>
      <c r="CV81" s="10"/>
      <c r="CW81" s="16"/>
      <c r="CX81" s="25"/>
      <c r="CY81" s="25"/>
      <c r="CZ81" s="25"/>
      <c r="DA81" s="25"/>
      <c r="DB81" s="6"/>
      <c r="DC81" s="6"/>
      <c r="DD81" s="10"/>
      <c r="DF81" s="6"/>
      <c r="DG81" s="6"/>
      <c r="DH81" s="6"/>
      <c r="DI81" s="6"/>
      <c r="DJ81" s="6"/>
      <c r="DK81" s="6"/>
      <c r="DL81" s="10"/>
      <c r="DM81" s="16"/>
      <c r="DN81" s="25"/>
      <c r="DO81" s="25"/>
      <c r="DP81" s="25"/>
      <c r="DQ81" s="25"/>
      <c r="DR81" s="6"/>
      <c r="DS81" s="6"/>
      <c r="DT81" s="10"/>
      <c r="DV81" s="6"/>
      <c r="DW81" s="6"/>
      <c r="DX81" s="6"/>
      <c r="DY81" s="6"/>
      <c r="DZ81" s="6"/>
      <c r="EA81" s="6"/>
      <c r="EB81" s="10"/>
      <c r="EC81" s="16"/>
      <c r="ED81" s="25"/>
      <c r="EE81" s="25"/>
      <c r="EF81" s="25"/>
      <c r="EG81" s="25"/>
      <c r="EH81" s="6"/>
      <c r="EI81" s="6"/>
      <c r="EJ81" s="10"/>
      <c r="EL81" s="6"/>
      <c r="EM81" s="6"/>
      <c r="EN81" s="6"/>
      <c r="EO81" s="6"/>
      <c r="EP81" s="6"/>
      <c r="EQ81" s="6"/>
      <c r="ER81" s="10"/>
      <c r="ES81" s="16"/>
      <c r="ET81" s="25"/>
      <c r="EU81" s="25"/>
      <c r="EV81" s="25"/>
      <c r="EW81" s="25"/>
      <c r="EX81" s="6"/>
      <c r="EY81" s="6"/>
      <c r="EZ81" s="10"/>
      <c r="FB81" s="6"/>
      <c r="FC81" s="6"/>
      <c r="FD81" s="6"/>
      <c r="FE81" s="6"/>
      <c r="FF81" s="6"/>
      <c r="FG81" s="6"/>
      <c r="FH81" s="10"/>
      <c r="FI81" s="16"/>
      <c r="FJ81" s="25"/>
      <c r="FK81" s="25"/>
      <c r="FL81" s="25"/>
      <c r="FM81" s="25"/>
      <c r="FN81" s="6"/>
      <c r="FO81" s="6"/>
      <c r="FP81" s="10"/>
      <c r="FR81" s="6"/>
      <c r="FS81" s="6"/>
      <c r="FT81" s="6"/>
      <c r="FU81" s="6"/>
      <c r="FV81" s="6"/>
      <c r="FW81" s="6"/>
      <c r="FX81" s="10"/>
      <c r="FY81" s="16"/>
      <c r="FZ81" s="25"/>
      <c r="GA81" s="25"/>
      <c r="GB81" s="25"/>
      <c r="GC81" s="25"/>
      <c r="GD81" s="6"/>
      <c r="GE81" s="6"/>
      <c r="GF81" s="10"/>
      <c r="GH81" s="6"/>
      <c r="GI81" s="6"/>
      <c r="GJ81" s="6"/>
      <c r="GK81" s="6"/>
      <c r="GL81" s="6"/>
      <c r="GM81" s="6"/>
      <c r="GN81" s="10"/>
      <c r="GO81" s="16"/>
      <c r="GP81" s="25"/>
      <c r="GQ81" s="25"/>
      <c r="GR81" s="25"/>
      <c r="GS81" s="25"/>
      <c r="GT81" s="6"/>
      <c r="GU81" s="6"/>
      <c r="GV81" s="10"/>
      <c r="GX81" s="6"/>
      <c r="GY81" s="6"/>
      <c r="GZ81" s="6"/>
      <c r="HA81" s="6"/>
      <c r="HB81" s="6"/>
      <c r="HC81" s="6"/>
      <c r="HD81" s="10"/>
      <c r="HE81" s="16"/>
      <c r="HF81" s="25"/>
      <c r="HG81" s="25"/>
      <c r="HH81" s="25"/>
      <c r="HI81" s="25"/>
      <c r="HJ81" s="6"/>
      <c r="HK81" s="6"/>
      <c r="HL81" s="10"/>
      <c r="HN81" s="6"/>
      <c r="HO81" s="6"/>
      <c r="HP81" s="6"/>
      <c r="HQ81" s="6"/>
      <c r="HR81" s="6"/>
      <c r="HS81" s="6"/>
      <c r="HT81" s="10"/>
      <c r="HU81" s="16"/>
      <c r="HV81" s="25"/>
      <c r="HW81" s="25"/>
      <c r="HX81" s="25"/>
      <c r="HY81" s="25"/>
      <c r="HZ81" s="6"/>
      <c r="IA81" s="6"/>
      <c r="IB81" s="10"/>
      <c r="ID81" s="6"/>
      <c r="IE81" s="6"/>
      <c r="IF81" s="6"/>
      <c r="IG81" s="6"/>
      <c r="IH81" s="6"/>
      <c r="II81" s="6"/>
      <c r="IJ81" s="10"/>
      <c r="IK81" s="16"/>
      <c r="IL81" s="25"/>
      <c r="IM81" s="25"/>
      <c r="IN81" s="25"/>
      <c r="IO81" s="25"/>
      <c r="IP81" s="6"/>
    </row>
    <row r="82" spans="1:250" ht="12.75">
      <c r="A82" s="37" t="s">
        <v>110</v>
      </c>
      <c r="B82" s="45">
        <v>21</v>
      </c>
      <c r="C82" s="25">
        <v>17</v>
      </c>
      <c r="D82" s="6">
        <v>15</v>
      </c>
      <c r="E82" s="6">
        <v>14</v>
      </c>
      <c r="F82" s="6">
        <v>19</v>
      </c>
      <c r="G82" s="6">
        <v>15</v>
      </c>
      <c r="H82" s="45">
        <f t="shared" si="4"/>
        <v>2</v>
      </c>
      <c r="I82" s="46">
        <f t="shared" si="5"/>
        <v>0.10526315789473684</v>
      </c>
      <c r="K82" s="45">
        <v>21</v>
      </c>
      <c r="L82" s="25">
        <v>17</v>
      </c>
      <c r="M82" s="25">
        <v>15</v>
      </c>
      <c r="N82" s="25">
        <v>14</v>
      </c>
      <c r="O82" s="25">
        <v>18</v>
      </c>
      <c r="P82" s="25">
        <v>15</v>
      </c>
      <c r="Q82" s="45">
        <f t="shared" si="6"/>
        <v>3</v>
      </c>
      <c r="R82" s="46">
        <f t="shared" si="7"/>
        <v>0.16666666666666666</v>
      </c>
      <c r="S82" s="6"/>
      <c r="T82" s="10"/>
      <c r="U82" s="16"/>
      <c r="V82" s="25"/>
      <c r="W82" s="25"/>
      <c r="X82" s="25"/>
      <c r="Y82" s="25"/>
      <c r="Z82" s="6"/>
      <c r="AA82" s="6"/>
      <c r="AB82" s="10"/>
      <c r="AD82" s="6"/>
      <c r="AE82" s="6"/>
      <c r="AF82" s="6"/>
      <c r="AG82" s="6"/>
      <c r="AH82" s="6"/>
      <c r="AI82" s="6"/>
      <c r="AJ82" s="10"/>
      <c r="AK82" s="16"/>
      <c r="AL82" s="25"/>
      <c r="AM82" s="25"/>
      <c r="AN82" s="25"/>
      <c r="AO82" s="25"/>
      <c r="AP82" s="6"/>
      <c r="AQ82" s="6"/>
      <c r="AR82" s="10"/>
      <c r="AT82" s="6"/>
      <c r="AU82" s="6"/>
      <c r="AV82" s="6"/>
      <c r="AW82" s="6"/>
      <c r="AX82" s="6"/>
      <c r="AY82" s="6"/>
      <c r="AZ82" s="10"/>
      <c r="BA82" s="16"/>
      <c r="BB82" s="25"/>
      <c r="BC82" s="25"/>
      <c r="BD82" s="25"/>
      <c r="BE82" s="25"/>
      <c r="BF82" s="6"/>
      <c r="BG82" s="6"/>
      <c r="BH82" s="10"/>
      <c r="BJ82" s="6"/>
      <c r="BK82" s="6"/>
      <c r="BL82" s="6"/>
      <c r="BM82" s="6"/>
      <c r="BN82" s="6"/>
      <c r="BO82" s="6"/>
      <c r="BP82" s="10"/>
      <c r="BQ82" s="16"/>
      <c r="BR82" s="25"/>
      <c r="BS82" s="25"/>
      <c r="BT82" s="25"/>
      <c r="BU82" s="25"/>
      <c r="BV82" s="6"/>
      <c r="BW82" s="6"/>
      <c r="BX82" s="10"/>
      <c r="BZ82" s="6"/>
      <c r="CA82" s="6"/>
      <c r="CB82" s="6"/>
      <c r="CC82" s="6"/>
      <c r="CD82" s="6"/>
      <c r="CE82" s="6"/>
      <c r="CF82" s="10"/>
      <c r="CG82" s="16"/>
      <c r="CH82" s="25"/>
      <c r="CI82" s="25"/>
      <c r="CJ82" s="25"/>
      <c r="CK82" s="25"/>
      <c r="CL82" s="6"/>
      <c r="CM82" s="6"/>
      <c r="CN82" s="10"/>
      <c r="CP82" s="6"/>
      <c r="CQ82" s="6"/>
      <c r="CR82" s="6"/>
      <c r="CS82" s="6"/>
      <c r="CT82" s="6"/>
      <c r="CU82" s="6"/>
      <c r="CV82" s="10"/>
      <c r="CW82" s="16"/>
      <c r="CX82" s="25"/>
      <c r="CY82" s="25"/>
      <c r="CZ82" s="25"/>
      <c r="DA82" s="25"/>
      <c r="DB82" s="6"/>
      <c r="DC82" s="6"/>
      <c r="DD82" s="10"/>
      <c r="DF82" s="6"/>
      <c r="DG82" s="6"/>
      <c r="DH82" s="6"/>
      <c r="DI82" s="6"/>
      <c r="DJ82" s="6"/>
      <c r="DK82" s="6"/>
      <c r="DL82" s="10"/>
      <c r="DM82" s="16"/>
      <c r="DN82" s="25"/>
      <c r="DO82" s="25"/>
      <c r="DP82" s="25"/>
      <c r="DQ82" s="25"/>
      <c r="DR82" s="6"/>
      <c r="DS82" s="6"/>
      <c r="DT82" s="10"/>
      <c r="DV82" s="6"/>
      <c r="DW82" s="6"/>
      <c r="DX82" s="6"/>
      <c r="DY82" s="6"/>
      <c r="DZ82" s="6"/>
      <c r="EA82" s="6"/>
      <c r="EB82" s="10"/>
      <c r="EC82" s="16"/>
      <c r="ED82" s="25"/>
      <c r="EE82" s="25"/>
      <c r="EF82" s="25"/>
      <c r="EG82" s="25"/>
      <c r="EH82" s="6"/>
      <c r="EI82" s="6"/>
      <c r="EJ82" s="10"/>
      <c r="EL82" s="6"/>
      <c r="EM82" s="6"/>
      <c r="EN82" s="6"/>
      <c r="EO82" s="6"/>
      <c r="EP82" s="6"/>
      <c r="EQ82" s="6"/>
      <c r="ER82" s="10"/>
      <c r="ES82" s="16"/>
      <c r="ET82" s="25"/>
      <c r="EU82" s="25"/>
      <c r="EV82" s="25"/>
      <c r="EW82" s="25"/>
      <c r="EX82" s="6"/>
      <c r="EY82" s="6"/>
      <c r="EZ82" s="10"/>
      <c r="FB82" s="6"/>
      <c r="FC82" s="6"/>
      <c r="FD82" s="6"/>
      <c r="FE82" s="6"/>
      <c r="FF82" s="6"/>
      <c r="FG82" s="6"/>
      <c r="FH82" s="10"/>
      <c r="FI82" s="16"/>
      <c r="FJ82" s="25"/>
      <c r="FK82" s="25"/>
      <c r="FL82" s="25"/>
      <c r="FM82" s="25"/>
      <c r="FN82" s="6"/>
      <c r="FO82" s="6"/>
      <c r="FP82" s="10"/>
      <c r="FR82" s="6"/>
      <c r="FS82" s="6"/>
      <c r="FT82" s="6"/>
      <c r="FU82" s="6"/>
      <c r="FV82" s="6"/>
      <c r="FW82" s="6"/>
      <c r="FX82" s="10"/>
      <c r="FY82" s="16"/>
      <c r="FZ82" s="25"/>
      <c r="GA82" s="25"/>
      <c r="GB82" s="25"/>
      <c r="GC82" s="25"/>
      <c r="GD82" s="6"/>
      <c r="GE82" s="6"/>
      <c r="GF82" s="10"/>
      <c r="GH82" s="6"/>
      <c r="GI82" s="6"/>
      <c r="GJ82" s="6"/>
      <c r="GK82" s="6"/>
      <c r="GL82" s="6"/>
      <c r="GM82" s="6"/>
      <c r="GN82" s="10"/>
      <c r="GO82" s="16"/>
      <c r="GP82" s="25"/>
      <c r="GQ82" s="25"/>
      <c r="GR82" s="25"/>
      <c r="GS82" s="25"/>
      <c r="GT82" s="6"/>
      <c r="GU82" s="6"/>
      <c r="GV82" s="10"/>
      <c r="GX82" s="6"/>
      <c r="GY82" s="6"/>
      <c r="GZ82" s="6"/>
      <c r="HA82" s="6"/>
      <c r="HB82" s="6"/>
      <c r="HC82" s="6"/>
      <c r="HD82" s="10"/>
      <c r="HE82" s="16"/>
      <c r="HF82" s="25"/>
      <c r="HG82" s="25"/>
      <c r="HH82" s="25"/>
      <c r="HI82" s="25"/>
      <c r="HJ82" s="6"/>
      <c r="HK82" s="6"/>
      <c r="HL82" s="10"/>
      <c r="HN82" s="6"/>
      <c r="HO82" s="6"/>
      <c r="HP82" s="6"/>
      <c r="HQ82" s="6"/>
      <c r="HR82" s="6"/>
      <c r="HS82" s="6"/>
      <c r="HT82" s="10"/>
      <c r="HU82" s="16"/>
      <c r="HV82" s="25"/>
      <c r="HW82" s="25"/>
      <c r="HX82" s="25"/>
      <c r="HY82" s="25"/>
      <c r="HZ82" s="6"/>
      <c r="IA82" s="6"/>
      <c r="IB82" s="10"/>
      <c r="ID82" s="6"/>
      <c r="IE82" s="6"/>
      <c r="IF82" s="6"/>
      <c r="IG82" s="6"/>
      <c r="IH82" s="6"/>
      <c r="II82" s="6"/>
      <c r="IJ82" s="10"/>
      <c r="IK82" s="16"/>
      <c r="IL82" s="25"/>
      <c r="IM82" s="25"/>
      <c r="IN82" s="25"/>
      <c r="IO82" s="25"/>
      <c r="IP82" s="6"/>
    </row>
    <row r="83" spans="1:250" ht="12.75">
      <c r="A83" s="37" t="s">
        <v>111</v>
      </c>
      <c r="B83" s="45">
        <v>20</v>
      </c>
      <c r="C83" s="25">
        <v>15</v>
      </c>
      <c r="D83" s="6">
        <v>15</v>
      </c>
      <c r="E83" s="6">
        <v>16</v>
      </c>
      <c r="F83" s="6">
        <v>15</v>
      </c>
      <c r="G83" s="6">
        <v>14</v>
      </c>
      <c r="H83" s="45">
        <f t="shared" si="4"/>
        <v>5</v>
      </c>
      <c r="I83" s="46">
        <f t="shared" si="5"/>
        <v>0.3333333333333333</v>
      </c>
      <c r="K83" s="45">
        <v>20</v>
      </c>
      <c r="L83" s="25">
        <v>15</v>
      </c>
      <c r="M83" s="25">
        <v>15</v>
      </c>
      <c r="N83" s="25">
        <v>16</v>
      </c>
      <c r="O83" s="25">
        <v>15</v>
      </c>
      <c r="P83" s="25">
        <v>14</v>
      </c>
      <c r="Q83" s="45">
        <f t="shared" si="6"/>
        <v>5</v>
      </c>
      <c r="R83" s="46">
        <f t="shared" si="7"/>
        <v>0.3333333333333333</v>
      </c>
      <c r="S83" s="6"/>
      <c r="T83" s="10"/>
      <c r="U83" s="16"/>
      <c r="V83" s="25"/>
      <c r="W83" s="25"/>
      <c r="X83" s="25"/>
      <c r="Y83" s="25"/>
      <c r="Z83" s="6"/>
      <c r="AA83" s="6"/>
      <c r="AB83" s="10"/>
      <c r="AD83" s="6"/>
      <c r="AE83" s="6"/>
      <c r="AF83" s="6"/>
      <c r="AG83" s="6"/>
      <c r="AH83" s="6"/>
      <c r="AI83" s="6"/>
      <c r="AJ83" s="10"/>
      <c r="AK83" s="16"/>
      <c r="AL83" s="25"/>
      <c r="AM83" s="25"/>
      <c r="AN83" s="25"/>
      <c r="AO83" s="25"/>
      <c r="AP83" s="6"/>
      <c r="AQ83" s="6"/>
      <c r="AR83" s="10"/>
      <c r="AT83" s="6"/>
      <c r="AU83" s="6"/>
      <c r="AV83" s="6"/>
      <c r="AW83" s="6"/>
      <c r="AX83" s="6"/>
      <c r="AY83" s="6"/>
      <c r="AZ83" s="10"/>
      <c r="BA83" s="16"/>
      <c r="BB83" s="25"/>
      <c r="BC83" s="25"/>
      <c r="BD83" s="25"/>
      <c r="BE83" s="25"/>
      <c r="BF83" s="6"/>
      <c r="BG83" s="6"/>
      <c r="BH83" s="10"/>
      <c r="BJ83" s="6"/>
      <c r="BK83" s="6"/>
      <c r="BL83" s="6"/>
      <c r="BM83" s="6"/>
      <c r="BN83" s="6"/>
      <c r="BO83" s="6"/>
      <c r="BP83" s="10"/>
      <c r="BQ83" s="16"/>
      <c r="BR83" s="25"/>
      <c r="BS83" s="25"/>
      <c r="BT83" s="25"/>
      <c r="BU83" s="25"/>
      <c r="BV83" s="6"/>
      <c r="BW83" s="6"/>
      <c r="BX83" s="10"/>
      <c r="BZ83" s="6"/>
      <c r="CA83" s="6"/>
      <c r="CB83" s="6"/>
      <c r="CC83" s="6"/>
      <c r="CD83" s="6"/>
      <c r="CE83" s="6"/>
      <c r="CF83" s="10"/>
      <c r="CG83" s="16"/>
      <c r="CH83" s="25"/>
      <c r="CI83" s="25"/>
      <c r="CJ83" s="25"/>
      <c r="CK83" s="25"/>
      <c r="CL83" s="6"/>
      <c r="CM83" s="6"/>
      <c r="CN83" s="10"/>
      <c r="CP83" s="6"/>
      <c r="CQ83" s="6"/>
      <c r="CR83" s="6"/>
      <c r="CS83" s="6"/>
      <c r="CT83" s="6"/>
      <c r="CU83" s="6"/>
      <c r="CV83" s="10"/>
      <c r="CW83" s="16"/>
      <c r="CX83" s="25"/>
      <c r="CY83" s="25"/>
      <c r="CZ83" s="25"/>
      <c r="DA83" s="25"/>
      <c r="DB83" s="6"/>
      <c r="DC83" s="6"/>
      <c r="DD83" s="10"/>
      <c r="DF83" s="6"/>
      <c r="DG83" s="6"/>
      <c r="DH83" s="6"/>
      <c r="DI83" s="6"/>
      <c r="DJ83" s="6"/>
      <c r="DK83" s="6"/>
      <c r="DL83" s="10"/>
      <c r="DM83" s="16"/>
      <c r="DN83" s="25"/>
      <c r="DO83" s="25"/>
      <c r="DP83" s="25"/>
      <c r="DQ83" s="25"/>
      <c r="DR83" s="6"/>
      <c r="DS83" s="6"/>
      <c r="DT83" s="10"/>
      <c r="DV83" s="6"/>
      <c r="DW83" s="6"/>
      <c r="DX83" s="6"/>
      <c r="DY83" s="6"/>
      <c r="DZ83" s="6"/>
      <c r="EA83" s="6"/>
      <c r="EB83" s="10"/>
      <c r="EC83" s="16"/>
      <c r="ED83" s="25"/>
      <c r="EE83" s="25"/>
      <c r="EF83" s="25"/>
      <c r="EG83" s="25"/>
      <c r="EH83" s="6"/>
      <c r="EI83" s="6"/>
      <c r="EJ83" s="10"/>
      <c r="EL83" s="6"/>
      <c r="EM83" s="6"/>
      <c r="EN83" s="6"/>
      <c r="EO83" s="6"/>
      <c r="EP83" s="6"/>
      <c r="EQ83" s="6"/>
      <c r="ER83" s="10"/>
      <c r="ES83" s="16"/>
      <c r="ET83" s="25"/>
      <c r="EU83" s="25"/>
      <c r="EV83" s="25"/>
      <c r="EW83" s="25"/>
      <c r="EX83" s="6"/>
      <c r="EY83" s="6"/>
      <c r="EZ83" s="10"/>
      <c r="FB83" s="6"/>
      <c r="FC83" s="6"/>
      <c r="FD83" s="6"/>
      <c r="FE83" s="6"/>
      <c r="FF83" s="6"/>
      <c r="FG83" s="6"/>
      <c r="FH83" s="10"/>
      <c r="FI83" s="16"/>
      <c r="FJ83" s="25"/>
      <c r="FK83" s="25"/>
      <c r="FL83" s="25"/>
      <c r="FM83" s="25"/>
      <c r="FN83" s="6"/>
      <c r="FO83" s="6"/>
      <c r="FP83" s="10"/>
      <c r="FR83" s="6"/>
      <c r="FS83" s="6"/>
      <c r="FT83" s="6"/>
      <c r="FU83" s="6"/>
      <c r="FV83" s="6"/>
      <c r="FW83" s="6"/>
      <c r="FX83" s="10"/>
      <c r="FY83" s="16"/>
      <c r="FZ83" s="25"/>
      <c r="GA83" s="25"/>
      <c r="GB83" s="25"/>
      <c r="GC83" s="25"/>
      <c r="GD83" s="6"/>
      <c r="GE83" s="6"/>
      <c r="GF83" s="10"/>
      <c r="GH83" s="6"/>
      <c r="GI83" s="6"/>
      <c r="GJ83" s="6"/>
      <c r="GK83" s="6"/>
      <c r="GL83" s="6"/>
      <c r="GM83" s="6"/>
      <c r="GN83" s="10"/>
      <c r="GO83" s="16"/>
      <c r="GP83" s="25"/>
      <c r="GQ83" s="25"/>
      <c r="GR83" s="25"/>
      <c r="GS83" s="25"/>
      <c r="GT83" s="6"/>
      <c r="GU83" s="6"/>
      <c r="GV83" s="10"/>
      <c r="GX83" s="6"/>
      <c r="GY83" s="6"/>
      <c r="GZ83" s="6"/>
      <c r="HA83" s="6"/>
      <c r="HB83" s="6"/>
      <c r="HC83" s="6"/>
      <c r="HD83" s="10"/>
      <c r="HE83" s="16"/>
      <c r="HF83" s="25"/>
      <c r="HG83" s="25"/>
      <c r="HH83" s="25"/>
      <c r="HI83" s="25"/>
      <c r="HJ83" s="6"/>
      <c r="HK83" s="6"/>
      <c r="HL83" s="10"/>
      <c r="HN83" s="6"/>
      <c r="HO83" s="6"/>
      <c r="HP83" s="6"/>
      <c r="HQ83" s="6"/>
      <c r="HR83" s="6"/>
      <c r="HS83" s="6"/>
      <c r="HT83" s="10"/>
      <c r="HU83" s="16"/>
      <c r="HV83" s="25"/>
      <c r="HW83" s="25"/>
      <c r="HX83" s="25"/>
      <c r="HY83" s="25"/>
      <c r="HZ83" s="6"/>
      <c r="IA83" s="6"/>
      <c r="IB83" s="10"/>
      <c r="ID83" s="6"/>
      <c r="IE83" s="6"/>
      <c r="IF83" s="6"/>
      <c r="IG83" s="6"/>
      <c r="IH83" s="6"/>
      <c r="II83" s="6"/>
      <c r="IJ83" s="10"/>
      <c r="IK83" s="16"/>
      <c r="IL83" s="25"/>
      <c r="IM83" s="25"/>
      <c r="IN83" s="25"/>
      <c r="IO83" s="25"/>
      <c r="IP83" s="6"/>
    </row>
    <row r="84" spans="1:250" ht="12.75">
      <c r="A84" s="37" t="s">
        <v>112</v>
      </c>
      <c r="B84" s="45">
        <v>40</v>
      </c>
      <c r="C84" s="25">
        <v>37</v>
      </c>
      <c r="D84" s="6">
        <v>36</v>
      </c>
      <c r="E84" s="6">
        <v>33</v>
      </c>
      <c r="F84" s="6">
        <v>21</v>
      </c>
      <c r="G84" s="6">
        <v>22</v>
      </c>
      <c r="H84" s="45">
        <f t="shared" si="4"/>
        <v>19</v>
      </c>
      <c r="I84" s="46">
        <f t="shared" si="5"/>
        <v>0.9047619047619048</v>
      </c>
      <c r="K84" s="45">
        <v>40</v>
      </c>
      <c r="L84" s="25">
        <v>37</v>
      </c>
      <c r="M84" s="25">
        <v>36</v>
      </c>
      <c r="N84" s="25">
        <v>33</v>
      </c>
      <c r="O84" s="25">
        <v>21</v>
      </c>
      <c r="P84" s="25">
        <v>22</v>
      </c>
      <c r="Q84" s="45">
        <f t="shared" si="6"/>
        <v>19</v>
      </c>
      <c r="R84" s="46">
        <f t="shared" si="7"/>
        <v>0.9047619047619048</v>
      </c>
      <c r="S84" s="6"/>
      <c r="T84" s="10"/>
      <c r="U84" s="16"/>
      <c r="V84" s="25"/>
      <c r="W84" s="25"/>
      <c r="X84" s="25"/>
      <c r="Y84" s="25"/>
      <c r="Z84" s="6"/>
      <c r="AA84" s="6"/>
      <c r="AB84" s="10"/>
      <c r="AD84" s="6"/>
      <c r="AE84" s="6"/>
      <c r="AF84" s="6"/>
      <c r="AG84" s="6"/>
      <c r="AH84" s="6"/>
      <c r="AI84" s="6"/>
      <c r="AJ84" s="10"/>
      <c r="AK84" s="16"/>
      <c r="AL84" s="25"/>
      <c r="AM84" s="25"/>
      <c r="AN84" s="25"/>
      <c r="AO84" s="25"/>
      <c r="AP84" s="6"/>
      <c r="AQ84" s="6"/>
      <c r="AR84" s="10"/>
      <c r="AT84" s="6"/>
      <c r="AU84" s="6"/>
      <c r="AV84" s="6"/>
      <c r="AW84" s="6"/>
      <c r="AX84" s="6"/>
      <c r="AY84" s="6"/>
      <c r="AZ84" s="10"/>
      <c r="BA84" s="16"/>
      <c r="BB84" s="25"/>
      <c r="BC84" s="25"/>
      <c r="BD84" s="25"/>
      <c r="BE84" s="25"/>
      <c r="BF84" s="6"/>
      <c r="BG84" s="6"/>
      <c r="BH84" s="10"/>
      <c r="BJ84" s="6"/>
      <c r="BK84" s="6"/>
      <c r="BL84" s="6"/>
      <c r="BM84" s="6"/>
      <c r="BN84" s="6"/>
      <c r="BO84" s="6"/>
      <c r="BP84" s="10"/>
      <c r="BQ84" s="16"/>
      <c r="BR84" s="25"/>
      <c r="BS84" s="25"/>
      <c r="BT84" s="25"/>
      <c r="BU84" s="25"/>
      <c r="BV84" s="6"/>
      <c r="BW84" s="6"/>
      <c r="BX84" s="10"/>
      <c r="BZ84" s="6"/>
      <c r="CA84" s="6"/>
      <c r="CB84" s="6"/>
      <c r="CC84" s="6"/>
      <c r="CD84" s="6"/>
      <c r="CE84" s="6"/>
      <c r="CF84" s="10"/>
      <c r="CG84" s="16"/>
      <c r="CH84" s="25"/>
      <c r="CI84" s="25"/>
      <c r="CJ84" s="25"/>
      <c r="CK84" s="25"/>
      <c r="CL84" s="6"/>
      <c r="CM84" s="6"/>
      <c r="CN84" s="10"/>
      <c r="CP84" s="6"/>
      <c r="CQ84" s="6"/>
      <c r="CR84" s="6"/>
      <c r="CS84" s="6"/>
      <c r="CT84" s="6"/>
      <c r="CU84" s="6"/>
      <c r="CV84" s="10"/>
      <c r="CW84" s="16"/>
      <c r="CX84" s="25"/>
      <c r="CY84" s="25"/>
      <c r="CZ84" s="25"/>
      <c r="DA84" s="25"/>
      <c r="DB84" s="6"/>
      <c r="DC84" s="6"/>
      <c r="DD84" s="10"/>
      <c r="DF84" s="6"/>
      <c r="DG84" s="6"/>
      <c r="DH84" s="6"/>
      <c r="DI84" s="6"/>
      <c r="DJ84" s="6"/>
      <c r="DK84" s="6"/>
      <c r="DL84" s="10"/>
      <c r="DM84" s="16"/>
      <c r="DN84" s="25"/>
      <c r="DO84" s="25"/>
      <c r="DP84" s="25"/>
      <c r="DQ84" s="25"/>
      <c r="DR84" s="6"/>
      <c r="DS84" s="6"/>
      <c r="DT84" s="10"/>
      <c r="DV84" s="6"/>
      <c r="DW84" s="6"/>
      <c r="DX84" s="6"/>
      <c r="DY84" s="6"/>
      <c r="DZ84" s="6"/>
      <c r="EA84" s="6"/>
      <c r="EB84" s="10"/>
      <c r="EC84" s="16"/>
      <c r="ED84" s="25"/>
      <c r="EE84" s="25"/>
      <c r="EF84" s="25"/>
      <c r="EG84" s="25"/>
      <c r="EH84" s="6"/>
      <c r="EI84" s="6"/>
      <c r="EJ84" s="10"/>
      <c r="EL84" s="6"/>
      <c r="EM84" s="6"/>
      <c r="EN84" s="6"/>
      <c r="EO84" s="6"/>
      <c r="EP84" s="6"/>
      <c r="EQ84" s="6"/>
      <c r="ER84" s="10"/>
      <c r="ES84" s="16"/>
      <c r="ET84" s="25"/>
      <c r="EU84" s="25"/>
      <c r="EV84" s="25"/>
      <c r="EW84" s="25"/>
      <c r="EX84" s="6"/>
      <c r="EY84" s="6"/>
      <c r="EZ84" s="10"/>
      <c r="FB84" s="6"/>
      <c r="FC84" s="6"/>
      <c r="FD84" s="6"/>
      <c r="FE84" s="6"/>
      <c r="FF84" s="6"/>
      <c r="FG84" s="6"/>
      <c r="FH84" s="10"/>
      <c r="FI84" s="16"/>
      <c r="FJ84" s="25"/>
      <c r="FK84" s="25"/>
      <c r="FL84" s="25"/>
      <c r="FM84" s="25"/>
      <c r="FN84" s="6"/>
      <c r="FO84" s="6"/>
      <c r="FP84" s="10"/>
      <c r="FR84" s="6"/>
      <c r="FS84" s="6"/>
      <c r="FT84" s="6"/>
      <c r="FU84" s="6"/>
      <c r="FV84" s="6"/>
      <c r="FW84" s="6"/>
      <c r="FX84" s="10"/>
      <c r="FY84" s="16"/>
      <c r="FZ84" s="25"/>
      <c r="GA84" s="25"/>
      <c r="GB84" s="25"/>
      <c r="GC84" s="25"/>
      <c r="GD84" s="6"/>
      <c r="GE84" s="6"/>
      <c r="GF84" s="10"/>
      <c r="GH84" s="6"/>
      <c r="GI84" s="6"/>
      <c r="GJ84" s="6"/>
      <c r="GK84" s="6"/>
      <c r="GL84" s="6"/>
      <c r="GM84" s="6"/>
      <c r="GN84" s="10"/>
      <c r="GO84" s="16"/>
      <c r="GP84" s="25"/>
      <c r="GQ84" s="25"/>
      <c r="GR84" s="25"/>
      <c r="GS84" s="25"/>
      <c r="GT84" s="6"/>
      <c r="GU84" s="6"/>
      <c r="GV84" s="10"/>
      <c r="GX84" s="6"/>
      <c r="GY84" s="6"/>
      <c r="GZ84" s="6"/>
      <c r="HA84" s="6"/>
      <c r="HB84" s="6"/>
      <c r="HC84" s="6"/>
      <c r="HD84" s="10"/>
      <c r="HE84" s="16"/>
      <c r="HF84" s="25"/>
      <c r="HG84" s="25"/>
      <c r="HH84" s="25"/>
      <c r="HI84" s="25"/>
      <c r="HJ84" s="6"/>
      <c r="HK84" s="6"/>
      <c r="HL84" s="10"/>
      <c r="HN84" s="6"/>
      <c r="HO84" s="6"/>
      <c r="HP84" s="6"/>
      <c r="HQ84" s="6"/>
      <c r="HR84" s="6"/>
      <c r="HS84" s="6"/>
      <c r="HT84" s="10"/>
      <c r="HU84" s="16"/>
      <c r="HV84" s="25"/>
      <c r="HW84" s="25"/>
      <c r="HX84" s="25"/>
      <c r="HY84" s="25"/>
      <c r="HZ84" s="6"/>
      <c r="IA84" s="6"/>
      <c r="IB84" s="10"/>
      <c r="ID84" s="6"/>
      <c r="IE84" s="6"/>
      <c r="IF84" s="6"/>
      <c r="IG84" s="6"/>
      <c r="IH84" s="6"/>
      <c r="II84" s="6"/>
      <c r="IJ84" s="10"/>
      <c r="IK84" s="16"/>
      <c r="IL84" s="25"/>
      <c r="IM84" s="25"/>
      <c r="IN84" s="25"/>
      <c r="IO84" s="25"/>
      <c r="IP84" s="6"/>
    </row>
    <row r="85" spans="1:250" ht="12.75">
      <c r="A85" s="37" t="s">
        <v>113</v>
      </c>
      <c r="B85" s="45">
        <v>15</v>
      </c>
      <c r="C85" s="25">
        <v>16</v>
      </c>
      <c r="D85" s="6">
        <v>16</v>
      </c>
      <c r="E85" s="6">
        <v>10</v>
      </c>
      <c r="F85" s="6">
        <v>9</v>
      </c>
      <c r="G85" s="6">
        <v>13</v>
      </c>
      <c r="H85" s="45">
        <f t="shared" si="4"/>
        <v>6</v>
      </c>
      <c r="I85" s="46">
        <f t="shared" si="5"/>
        <v>0.6666666666666666</v>
      </c>
      <c r="K85" s="45">
        <v>15</v>
      </c>
      <c r="L85" s="25">
        <v>16</v>
      </c>
      <c r="M85" s="25">
        <v>16</v>
      </c>
      <c r="N85" s="25">
        <v>10</v>
      </c>
      <c r="O85" s="25">
        <v>9</v>
      </c>
      <c r="P85" s="25">
        <v>13</v>
      </c>
      <c r="Q85" s="45">
        <f t="shared" si="6"/>
        <v>6</v>
      </c>
      <c r="R85" s="46">
        <f t="shared" si="7"/>
        <v>0.6666666666666666</v>
      </c>
      <c r="S85" s="6"/>
      <c r="T85" s="10"/>
      <c r="U85" s="16"/>
      <c r="V85" s="25"/>
      <c r="W85" s="25"/>
      <c r="X85" s="25"/>
      <c r="Y85" s="25"/>
      <c r="Z85" s="6"/>
      <c r="AA85" s="6"/>
      <c r="AB85" s="10"/>
      <c r="AD85" s="6"/>
      <c r="AE85" s="6"/>
      <c r="AF85" s="6"/>
      <c r="AG85" s="6"/>
      <c r="AH85" s="6"/>
      <c r="AI85" s="6"/>
      <c r="AJ85" s="10"/>
      <c r="AK85" s="16"/>
      <c r="AL85" s="25"/>
      <c r="AM85" s="25"/>
      <c r="AN85" s="25"/>
      <c r="AO85" s="25"/>
      <c r="AP85" s="6"/>
      <c r="AQ85" s="6"/>
      <c r="AR85" s="10"/>
      <c r="AT85" s="6"/>
      <c r="AU85" s="6"/>
      <c r="AV85" s="6"/>
      <c r="AW85" s="6"/>
      <c r="AX85" s="6"/>
      <c r="AY85" s="6"/>
      <c r="AZ85" s="10"/>
      <c r="BA85" s="16"/>
      <c r="BB85" s="25"/>
      <c r="BC85" s="25"/>
      <c r="BD85" s="25"/>
      <c r="BE85" s="25"/>
      <c r="BF85" s="6"/>
      <c r="BG85" s="6"/>
      <c r="BH85" s="10"/>
      <c r="BJ85" s="6"/>
      <c r="BK85" s="6"/>
      <c r="BL85" s="6"/>
      <c r="BM85" s="6"/>
      <c r="BN85" s="6"/>
      <c r="BO85" s="6"/>
      <c r="BP85" s="10"/>
      <c r="BQ85" s="16"/>
      <c r="BR85" s="25"/>
      <c r="BS85" s="25"/>
      <c r="BT85" s="25"/>
      <c r="BU85" s="25"/>
      <c r="BV85" s="6"/>
      <c r="BW85" s="6"/>
      <c r="BX85" s="10"/>
      <c r="BZ85" s="6"/>
      <c r="CA85" s="6"/>
      <c r="CB85" s="6"/>
      <c r="CC85" s="6"/>
      <c r="CD85" s="6"/>
      <c r="CE85" s="6"/>
      <c r="CF85" s="10"/>
      <c r="CG85" s="16"/>
      <c r="CH85" s="25"/>
      <c r="CI85" s="25"/>
      <c r="CJ85" s="25"/>
      <c r="CK85" s="25"/>
      <c r="CL85" s="6"/>
      <c r="CM85" s="6"/>
      <c r="CN85" s="10"/>
      <c r="CP85" s="6"/>
      <c r="CQ85" s="6"/>
      <c r="CR85" s="6"/>
      <c r="CS85" s="6"/>
      <c r="CT85" s="6"/>
      <c r="CU85" s="6"/>
      <c r="CV85" s="10"/>
      <c r="CW85" s="16"/>
      <c r="CX85" s="25"/>
      <c r="CY85" s="25"/>
      <c r="CZ85" s="25"/>
      <c r="DA85" s="25"/>
      <c r="DB85" s="6"/>
      <c r="DC85" s="6"/>
      <c r="DD85" s="10"/>
      <c r="DF85" s="6"/>
      <c r="DG85" s="6"/>
      <c r="DH85" s="6"/>
      <c r="DI85" s="6"/>
      <c r="DJ85" s="6"/>
      <c r="DK85" s="6"/>
      <c r="DL85" s="10"/>
      <c r="DM85" s="16"/>
      <c r="DN85" s="25"/>
      <c r="DO85" s="25"/>
      <c r="DP85" s="25"/>
      <c r="DQ85" s="25"/>
      <c r="DR85" s="6"/>
      <c r="DS85" s="6"/>
      <c r="DT85" s="10"/>
      <c r="DV85" s="6"/>
      <c r="DW85" s="6"/>
      <c r="DX85" s="6"/>
      <c r="DY85" s="6"/>
      <c r="DZ85" s="6"/>
      <c r="EA85" s="6"/>
      <c r="EB85" s="10"/>
      <c r="EC85" s="16"/>
      <c r="ED85" s="25"/>
      <c r="EE85" s="25"/>
      <c r="EF85" s="25"/>
      <c r="EG85" s="25"/>
      <c r="EH85" s="6"/>
      <c r="EI85" s="6"/>
      <c r="EJ85" s="10"/>
      <c r="EL85" s="6"/>
      <c r="EM85" s="6"/>
      <c r="EN85" s="6"/>
      <c r="EO85" s="6"/>
      <c r="EP85" s="6"/>
      <c r="EQ85" s="6"/>
      <c r="ER85" s="10"/>
      <c r="ES85" s="16"/>
      <c r="ET85" s="25"/>
      <c r="EU85" s="25"/>
      <c r="EV85" s="25"/>
      <c r="EW85" s="25"/>
      <c r="EX85" s="6"/>
      <c r="EY85" s="6"/>
      <c r="EZ85" s="10"/>
      <c r="FB85" s="6"/>
      <c r="FC85" s="6"/>
      <c r="FD85" s="6"/>
      <c r="FE85" s="6"/>
      <c r="FF85" s="6"/>
      <c r="FG85" s="6"/>
      <c r="FH85" s="10"/>
      <c r="FI85" s="16"/>
      <c r="FJ85" s="25"/>
      <c r="FK85" s="25"/>
      <c r="FL85" s="25"/>
      <c r="FM85" s="25"/>
      <c r="FN85" s="6"/>
      <c r="FO85" s="6"/>
      <c r="FP85" s="10"/>
      <c r="FR85" s="6"/>
      <c r="FS85" s="6"/>
      <c r="FT85" s="6"/>
      <c r="FU85" s="6"/>
      <c r="FV85" s="6"/>
      <c r="FW85" s="6"/>
      <c r="FX85" s="10"/>
      <c r="FY85" s="16"/>
      <c r="FZ85" s="25"/>
      <c r="GA85" s="25"/>
      <c r="GB85" s="25"/>
      <c r="GC85" s="25"/>
      <c r="GD85" s="6"/>
      <c r="GE85" s="6"/>
      <c r="GF85" s="10"/>
      <c r="GH85" s="6"/>
      <c r="GI85" s="6"/>
      <c r="GJ85" s="6"/>
      <c r="GK85" s="6"/>
      <c r="GL85" s="6"/>
      <c r="GM85" s="6"/>
      <c r="GN85" s="10"/>
      <c r="GO85" s="16"/>
      <c r="GP85" s="25"/>
      <c r="GQ85" s="25"/>
      <c r="GR85" s="25"/>
      <c r="GS85" s="25"/>
      <c r="GT85" s="6"/>
      <c r="GU85" s="6"/>
      <c r="GV85" s="10"/>
      <c r="GX85" s="6"/>
      <c r="GY85" s="6"/>
      <c r="GZ85" s="6"/>
      <c r="HA85" s="6"/>
      <c r="HB85" s="6"/>
      <c r="HC85" s="6"/>
      <c r="HD85" s="10"/>
      <c r="HE85" s="16"/>
      <c r="HF85" s="25"/>
      <c r="HG85" s="25"/>
      <c r="HH85" s="25"/>
      <c r="HI85" s="25"/>
      <c r="HJ85" s="6"/>
      <c r="HK85" s="6"/>
      <c r="HL85" s="10"/>
      <c r="HN85" s="6"/>
      <c r="HO85" s="6"/>
      <c r="HP85" s="6"/>
      <c r="HQ85" s="6"/>
      <c r="HR85" s="6"/>
      <c r="HS85" s="6"/>
      <c r="HT85" s="10"/>
      <c r="HU85" s="16"/>
      <c r="HV85" s="25"/>
      <c r="HW85" s="25"/>
      <c r="HX85" s="25"/>
      <c r="HY85" s="25"/>
      <c r="HZ85" s="6"/>
      <c r="IA85" s="6"/>
      <c r="IB85" s="10"/>
      <c r="ID85" s="6"/>
      <c r="IE85" s="6"/>
      <c r="IF85" s="6"/>
      <c r="IG85" s="6"/>
      <c r="IH85" s="6"/>
      <c r="II85" s="6"/>
      <c r="IJ85" s="10"/>
      <c r="IK85" s="16"/>
      <c r="IL85" s="25"/>
      <c r="IM85" s="25"/>
      <c r="IN85" s="25"/>
      <c r="IO85" s="25"/>
      <c r="IP85" s="6"/>
    </row>
    <row r="86" spans="1:250" ht="12.75">
      <c r="A86" s="37" t="s">
        <v>114</v>
      </c>
      <c r="B86" s="45">
        <v>35</v>
      </c>
      <c r="C86" s="25">
        <v>34</v>
      </c>
      <c r="D86" s="6">
        <v>35</v>
      </c>
      <c r="E86" s="6">
        <v>37</v>
      </c>
      <c r="F86" s="6">
        <v>43</v>
      </c>
      <c r="G86" s="6">
        <v>45</v>
      </c>
      <c r="H86" s="45">
        <f t="shared" si="4"/>
        <v>-8</v>
      </c>
      <c r="I86" s="46">
        <f t="shared" si="5"/>
        <v>-0.18604651162790697</v>
      </c>
      <c r="K86" s="45">
        <v>35</v>
      </c>
      <c r="L86" s="25">
        <v>34</v>
      </c>
      <c r="M86" s="25">
        <v>35</v>
      </c>
      <c r="N86" s="25">
        <v>37</v>
      </c>
      <c r="O86" s="25">
        <v>43</v>
      </c>
      <c r="P86" s="25">
        <v>45</v>
      </c>
      <c r="Q86" s="45">
        <f t="shared" si="6"/>
        <v>-8</v>
      </c>
      <c r="R86" s="46">
        <f t="shared" si="7"/>
        <v>-0.18604651162790697</v>
      </c>
      <c r="S86" s="6"/>
      <c r="T86" s="10"/>
      <c r="U86" s="16"/>
      <c r="V86" s="25"/>
      <c r="W86" s="25"/>
      <c r="X86" s="25"/>
      <c r="Y86" s="25"/>
      <c r="Z86" s="6"/>
      <c r="AA86" s="6"/>
      <c r="AB86" s="10"/>
      <c r="AD86" s="6"/>
      <c r="AE86" s="6"/>
      <c r="AF86" s="6"/>
      <c r="AG86" s="6"/>
      <c r="AH86" s="6"/>
      <c r="AI86" s="6"/>
      <c r="AJ86" s="10"/>
      <c r="AK86" s="16"/>
      <c r="AL86" s="25"/>
      <c r="AM86" s="25"/>
      <c r="AN86" s="25"/>
      <c r="AO86" s="25"/>
      <c r="AP86" s="6"/>
      <c r="AQ86" s="6"/>
      <c r="AR86" s="10"/>
      <c r="AT86" s="6"/>
      <c r="AU86" s="6"/>
      <c r="AV86" s="6"/>
      <c r="AW86" s="6"/>
      <c r="AX86" s="6"/>
      <c r="AY86" s="6"/>
      <c r="AZ86" s="10"/>
      <c r="BA86" s="16"/>
      <c r="BB86" s="25"/>
      <c r="BC86" s="25"/>
      <c r="BD86" s="25"/>
      <c r="BE86" s="25"/>
      <c r="BF86" s="6"/>
      <c r="BG86" s="6"/>
      <c r="BH86" s="10"/>
      <c r="BJ86" s="6"/>
      <c r="BK86" s="6"/>
      <c r="BL86" s="6"/>
      <c r="BM86" s="6"/>
      <c r="BN86" s="6"/>
      <c r="BO86" s="6"/>
      <c r="BP86" s="10"/>
      <c r="BQ86" s="16"/>
      <c r="BR86" s="25"/>
      <c r="BS86" s="25"/>
      <c r="BT86" s="25"/>
      <c r="BU86" s="25"/>
      <c r="BV86" s="6"/>
      <c r="BW86" s="6"/>
      <c r="BX86" s="10"/>
      <c r="BZ86" s="6"/>
      <c r="CA86" s="6"/>
      <c r="CB86" s="6"/>
      <c r="CC86" s="6"/>
      <c r="CD86" s="6"/>
      <c r="CE86" s="6"/>
      <c r="CF86" s="10"/>
      <c r="CG86" s="16"/>
      <c r="CH86" s="25"/>
      <c r="CI86" s="25"/>
      <c r="CJ86" s="25"/>
      <c r="CK86" s="25"/>
      <c r="CL86" s="6"/>
      <c r="CM86" s="6"/>
      <c r="CN86" s="10"/>
      <c r="CP86" s="6"/>
      <c r="CQ86" s="6"/>
      <c r="CR86" s="6"/>
      <c r="CS86" s="6"/>
      <c r="CT86" s="6"/>
      <c r="CU86" s="6"/>
      <c r="CV86" s="10"/>
      <c r="CW86" s="16"/>
      <c r="CX86" s="25"/>
      <c r="CY86" s="25"/>
      <c r="CZ86" s="25"/>
      <c r="DA86" s="25"/>
      <c r="DB86" s="6"/>
      <c r="DC86" s="6"/>
      <c r="DD86" s="10"/>
      <c r="DF86" s="6"/>
      <c r="DG86" s="6"/>
      <c r="DH86" s="6"/>
      <c r="DI86" s="6"/>
      <c r="DJ86" s="6"/>
      <c r="DK86" s="6"/>
      <c r="DL86" s="10"/>
      <c r="DM86" s="16"/>
      <c r="DN86" s="25"/>
      <c r="DO86" s="25"/>
      <c r="DP86" s="25"/>
      <c r="DQ86" s="25"/>
      <c r="DR86" s="6"/>
      <c r="DS86" s="6"/>
      <c r="DT86" s="10"/>
      <c r="DV86" s="6"/>
      <c r="DW86" s="6"/>
      <c r="DX86" s="6"/>
      <c r="DY86" s="6"/>
      <c r="DZ86" s="6"/>
      <c r="EA86" s="6"/>
      <c r="EB86" s="10"/>
      <c r="EC86" s="16"/>
      <c r="ED86" s="25"/>
      <c r="EE86" s="25"/>
      <c r="EF86" s="25"/>
      <c r="EG86" s="25"/>
      <c r="EH86" s="6"/>
      <c r="EI86" s="6"/>
      <c r="EJ86" s="10"/>
      <c r="EL86" s="6"/>
      <c r="EM86" s="6"/>
      <c r="EN86" s="6"/>
      <c r="EO86" s="6"/>
      <c r="EP86" s="6"/>
      <c r="EQ86" s="6"/>
      <c r="ER86" s="10"/>
      <c r="ES86" s="16"/>
      <c r="ET86" s="25"/>
      <c r="EU86" s="25"/>
      <c r="EV86" s="25"/>
      <c r="EW86" s="25"/>
      <c r="EX86" s="6"/>
      <c r="EY86" s="6"/>
      <c r="EZ86" s="10"/>
      <c r="FB86" s="6"/>
      <c r="FC86" s="6"/>
      <c r="FD86" s="6"/>
      <c r="FE86" s="6"/>
      <c r="FF86" s="6"/>
      <c r="FG86" s="6"/>
      <c r="FH86" s="10"/>
      <c r="FI86" s="16"/>
      <c r="FJ86" s="25"/>
      <c r="FK86" s="25"/>
      <c r="FL86" s="25"/>
      <c r="FM86" s="25"/>
      <c r="FN86" s="6"/>
      <c r="FO86" s="6"/>
      <c r="FP86" s="10"/>
      <c r="FR86" s="6"/>
      <c r="FS86" s="6"/>
      <c r="FT86" s="6"/>
      <c r="FU86" s="6"/>
      <c r="FV86" s="6"/>
      <c r="FW86" s="6"/>
      <c r="FX86" s="10"/>
      <c r="FY86" s="16"/>
      <c r="FZ86" s="25"/>
      <c r="GA86" s="25"/>
      <c r="GB86" s="25"/>
      <c r="GC86" s="25"/>
      <c r="GD86" s="6"/>
      <c r="GE86" s="6"/>
      <c r="GF86" s="10"/>
      <c r="GH86" s="6"/>
      <c r="GI86" s="6"/>
      <c r="GJ86" s="6"/>
      <c r="GK86" s="6"/>
      <c r="GL86" s="6"/>
      <c r="GM86" s="6"/>
      <c r="GN86" s="10"/>
      <c r="GO86" s="16"/>
      <c r="GP86" s="25"/>
      <c r="GQ86" s="25"/>
      <c r="GR86" s="25"/>
      <c r="GS86" s="25"/>
      <c r="GT86" s="6"/>
      <c r="GU86" s="6"/>
      <c r="GV86" s="10"/>
      <c r="GX86" s="6"/>
      <c r="GY86" s="6"/>
      <c r="GZ86" s="6"/>
      <c r="HA86" s="6"/>
      <c r="HB86" s="6"/>
      <c r="HC86" s="6"/>
      <c r="HD86" s="10"/>
      <c r="HE86" s="16"/>
      <c r="HF86" s="25"/>
      <c r="HG86" s="25"/>
      <c r="HH86" s="25"/>
      <c r="HI86" s="25"/>
      <c r="HJ86" s="6"/>
      <c r="HK86" s="6"/>
      <c r="HL86" s="10"/>
      <c r="HN86" s="6"/>
      <c r="HO86" s="6"/>
      <c r="HP86" s="6"/>
      <c r="HQ86" s="6"/>
      <c r="HR86" s="6"/>
      <c r="HS86" s="6"/>
      <c r="HT86" s="10"/>
      <c r="HU86" s="16"/>
      <c r="HV86" s="25"/>
      <c r="HW86" s="25"/>
      <c r="HX86" s="25"/>
      <c r="HY86" s="25"/>
      <c r="HZ86" s="6"/>
      <c r="IA86" s="6"/>
      <c r="IB86" s="10"/>
      <c r="ID86" s="6"/>
      <c r="IE86" s="6"/>
      <c r="IF86" s="6"/>
      <c r="IG86" s="6"/>
      <c r="IH86" s="6"/>
      <c r="II86" s="6"/>
      <c r="IJ86" s="10"/>
      <c r="IK86" s="16"/>
      <c r="IL86" s="25"/>
      <c r="IM86" s="25"/>
      <c r="IN86" s="25"/>
      <c r="IO86" s="25"/>
      <c r="IP86" s="6"/>
    </row>
    <row r="87" spans="1:250" ht="12.75">
      <c r="A87" s="37" t="s">
        <v>115</v>
      </c>
      <c r="B87" s="45">
        <v>34</v>
      </c>
      <c r="C87" s="25">
        <v>41</v>
      </c>
      <c r="D87" s="6">
        <v>39</v>
      </c>
      <c r="E87" s="6">
        <v>38</v>
      </c>
      <c r="F87" s="6">
        <v>39</v>
      </c>
      <c r="G87" s="6">
        <v>40</v>
      </c>
      <c r="H87" s="45">
        <f t="shared" si="4"/>
        <v>-5</v>
      </c>
      <c r="I87" s="46">
        <f t="shared" si="5"/>
        <v>-0.1282051282051282</v>
      </c>
      <c r="K87" s="45">
        <v>34</v>
      </c>
      <c r="L87" s="25">
        <v>41</v>
      </c>
      <c r="M87" s="25">
        <v>39</v>
      </c>
      <c r="N87" s="25">
        <v>38</v>
      </c>
      <c r="O87" s="25">
        <v>39</v>
      </c>
      <c r="P87" s="25">
        <v>40</v>
      </c>
      <c r="Q87" s="45">
        <f t="shared" si="6"/>
        <v>-5</v>
      </c>
      <c r="R87" s="46">
        <f t="shared" si="7"/>
        <v>-0.1282051282051282</v>
      </c>
      <c r="S87" s="6"/>
      <c r="T87" s="10"/>
      <c r="U87" s="16"/>
      <c r="V87" s="25"/>
      <c r="W87" s="25"/>
      <c r="X87" s="25"/>
      <c r="Y87" s="25"/>
      <c r="Z87" s="6"/>
      <c r="AA87" s="6"/>
      <c r="AB87" s="10"/>
      <c r="AD87" s="6"/>
      <c r="AE87" s="6"/>
      <c r="AF87" s="6"/>
      <c r="AG87" s="6"/>
      <c r="AH87" s="6"/>
      <c r="AI87" s="6"/>
      <c r="AJ87" s="10"/>
      <c r="AK87" s="16"/>
      <c r="AL87" s="25"/>
      <c r="AM87" s="25"/>
      <c r="AN87" s="25"/>
      <c r="AO87" s="25"/>
      <c r="AP87" s="6"/>
      <c r="AQ87" s="6"/>
      <c r="AR87" s="10"/>
      <c r="AT87" s="6"/>
      <c r="AU87" s="6"/>
      <c r="AV87" s="6"/>
      <c r="AW87" s="6"/>
      <c r="AX87" s="6"/>
      <c r="AY87" s="6"/>
      <c r="AZ87" s="10"/>
      <c r="BA87" s="16"/>
      <c r="BB87" s="25"/>
      <c r="BC87" s="25"/>
      <c r="BD87" s="25"/>
      <c r="BE87" s="25"/>
      <c r="BF87" s="6"/>
      <c r="BG87" s="6"/>
      <c r="BH87" s="10"/>
      <c r="BJ87" s="6"/>
      <c r="BK87" s="6"/>
      <c r="BL87" s="6"/>
      <c r="BM87" s="6"/>
      <c r="BN87" s="6"/>
      <c r="BO87" s="6"/>
      <c r="BP87" s="10"/>
      <c r="BQ87" s="16"/>
      <c r="BR87" s="25"/>
      <c r="BS87" s="25"/>
      <c r="BT87" s="25"/>
      <c r="BU87" s="25"/>
      <c r="BV87" s="6"/>
      <c r="BW87" s="6"/>
      <c r="BX87" s="10"/>
      <c r="BZ87" s="6"/>
      <c r="CA87" s="6"/>
      <c r="CB87" s="6"/>
      <c r="CC87" s="6"/>
      <c r="CD87" s="6"/>
      <c r="CE87" s="6"/>
      <c r="CF87" s="10"/>
      <c r="CG87" s="16"/>
      <c r="CH87" s="25"/>
      <c r="CI87" s="25"/>
      <c r="CJ87" s="25"/>
      <c r="CK87" s="25"/>
      <c r="CL87" s="6"/>
      <c r="CM87" s="6"/>
      <c r="CN87" s="10"/>
      <c r="CP87" s="6"/>
      <c r="CQ87" s="6"/>
      <c r="CR87" s="6"/>
      <c r="CS87" s="6"/>
      <c r="CT87" s="6"/>
      <c r="CU87" s="6"/>
      <c r="CV87" s="10"/>
      <c r="CW87" s="16"/>
      <c r="CX87" s="25"/>
      <c r="CY87" s="25"/>
      <c r="CZ87" s="25"/>
      <c r="DA87" s="25"/>
      <c r="DB87" s="6"/>
      <c r="DC87" s="6"/>
      <c r="DD87" s="10"/>
      <c r="DF87" s="6"/>
      <c r="DG87" s="6"/>
      <c r="DH87" s="6"/>
      <c r="DI87" s="6"/>
      <c r="DJ87" s="6"/>
      <c r="DK87" s="6"/>
      <c r="DL87" s="10"/>
      <c r="DM87" s="16"/>
      <c r="DN87" s="25"/>
      <c r="DO87" s="25"/>
      <c r="DP87" s="25"/>
      <c r="DQ87" s="25"/>
      <c r="DR87" s="6"/>
      <c r="DS87" s="6"/>
      <c r="DT87" s="10"/>
      <c r="DV87" s="6"/>
      <c r="DW87" s="6"/>
      <c r="DX87" s="6"/>
      <c r="DY87" s="6"/>
      <c r="DZ87" s="6"/>
      <c r="EA87" s="6"/>
      <c r="EB87" s="10"/>
      <c r="EC87" s="16"/>
      <c r="ED87" s="25"/>
      <c r="EE87" s="25"/>
      <c r="EF87" s="25"/>
      <c r="EG87" s="25"/>
      <c r="EH87" s="6"/>
      <c r="EI87" s="6"/>
      <c r="EJ87" s="10"/>
      <c r="EL87" s="6"/>
      <c r="EM87" s="6"/>
      <c r="EN87" s="6"/>
      <c r="EO87" s="6"/>
      <c r="EP87" s="6"/>
      <c r="EQ87" s="6"/>
      <c r="ER87" s="10"/>
      <c r="ES87" s="16"/>
      <c r="ET87" s="25"/>
      <c r="EU87" s="25"/>
      <c r="EV87" s="25"/>
      <c r="EW87" s="25"/>
      <c r="EX87" s="6"/>
      <c r="EY87" s="6"/>
      <c r="EZ87" s="10"/>
      <c r="FB87" s="6"/>
      <c r="FC87" s="6"/>
      <c r="FD87" s="6"/>
      <c r="FE87" s="6"/>
      <c r="FF87" s="6"/>
      <c r="FG87" s="6"/>
      <c r="FH87" s="10"/>
      <c r="FI87" s="16"/>
      <c r="FJ87" s="25"/>
      <c r="FK87" s="25"/>
      <c r="FL87" s="25"/>
      <c r="FM87" s="25"/>
      <c r="FN87" s="6"/>
      <c r="FO87" s="6"/>
      <c r="FP87" s="10"/>
      <c r="FR87" s="6"/>
      <c r="FS87" s="6"/>
      <c r="FT87" s="6"/>
      <c r="FU87" s="6"/>
      <c r="FV87" s="6"/>
      <c r="FW87" s="6"/>
      <c r="FX87" s="10"/>
      <c r="FY87" s="16"/>
      <c r="FZ87" s="25"/>
      <c r="GA87" s="25"/>
      <c r="GB87" s="25"/>
      <c r="GC87" s="25"/>
      <c r="GD87" s="6"/>
      <c r="GE87" s="6"/>
      <c r="GF87" s="10"/>
      <c r="GH87" s="6"/>
      <c r="GI87" s="6"/>
      <c r="GJ87" s="6"/>
      <c r="GK87" s="6"/>
      <c r="GL87" s="6"/>
      <c r="GM87" s="6"/>
      <c r="GN87" s="10"/>
      <c r="GO87" s="16"/>
      <c r="GP87" s="25"/>
      <c r="GQ87" s="25"/>
      <c r="GR87" s="25"/>
      <c r="GS87" s="25"/>
      <c r="GT87" s="6"/>
      <c r="GU87" s="6"/>
      <c r="GV87" s="10"/>
      <c r="GX87" s="6"/>
      <c r="GY87" s="6"/>
      <c r="GZ87" s="6"/>
      <c r="HA87" s="6"/>
      <c r="HB87" s="6"/>
      <c r="HC87" s="6"/>
      <c r="HD87" s="10"/>
      <c r="HE87" s="16"/>
      <c r="HF87" s="25"/>
      <c r="HG87" s="25"/>
      <c r="HH87" s="25"/>
      <c r="HI87" s="25"/>
      <c r="HJ87" s="6"/>
      <c r="HK87" s="6"/>
      <c r="HL87" s="10"/>
      <c r="HN87" s="6"/>
      <c r="HO87" s="6"/>
      <c r="HP87" s="6"/>
      <c r="HQ87" s="6"/>
      <c r="HR87" s="6"/>
      <c r="HS87" s="6"/>
      <c r="HT87" s="10"/>
      <c r="HU87" s="16"/>
      <c r="HV87" s="25"/>
      <c r="HW87" s="25"/>
      <c r="HX87" s="25"/>
      <c r="HY87" s="25"/>
      <c r="HZ87" s="6"/>
      <c r="IA87" s="6"/>
      <c r="IB87" s="10"/>
      <c r="ID87" s="6"/>
      <c r="IE87" s="6"/>
      <c r="IF87" s="6"/>
      <c r="IG87" s="6"/>
      <c r="IH87" s="6"/>
      <c r="II87" s="6"/>
      <c r="IJ87" s="10"/>
      <c r="IK87" s="16"/>
      <c r="IL87" s="25"/>
      <c r="IM87" s="25"/>
      <c r="IN87" s="25"/>
      <c r="IO87" s="25"/>
      <c r="IP87" s="6"/>
    </row>
    <row r="88" spans="1:250" ht="12.75">
      <c r="A88" s="37" t="s">
        <v>116</v>
      </c>
      <c r="B88" s="45">
        <v>18</v>
      </c>
      <c r="C88" s="25">
        <v>17</v>
      </c>
      <c r="D88" s="6">
        <v>21</v>
      </c>
      <c r="E88" s="6">
        <v>16</v>
      </c>
      <c r="F88" s="6">
        <v>12</v>
      </c>
      <c r="G88" s="6">
        <v>1</v>
      </c>
      <c r="H88" s="45">
        <f t="shared" si="4"/>
        <v>6</v>
      </c>
      <c r="I88" s="46">
        <f t="shared" si="5"/>
        <v>0.5</v>
      </c>
      <c r="K88" s="45">
        <v>18</v>
      </c>
      <c r="L88" s="25">
        <v>17</v>
      </c>
      <c r="M88" s="25">
        <v>21</v>
      </c>
      <c r="N88" s="25">
        <v>16</v>
      </c>
      <c r="O88" s="25">
        <v>12</v>
      </c>
      <c r="P88" s="25">
        <v>1</v>
      </c>
      <c r="Q88" s="45">
        <f t="shared" si="6"/>
        <v>6</v>
      </c>
      <c r="R88" s="46">
        <f t="shared" si="7"/>
        <v>0.5</v>
      </c>
      <c r="S88" s="6"/>
      <c r="T88" s="10"/>
      <c r="U88" s="16"/>
      <c r="V88" s="25"/>
      <c r="W88" s="25"/>
      <c r="X88" s="25"/>
      <c r="Y88" s="25"/>
      <c r="Z88" s="6"/>
      <c r="AA88" s="6"/>
      <c r="AB88" s="10"/>
      <c r="AD88" s="6"/>
      <c r="AE88" s="6"/>
      <c r="AF88" s="6"/>
      <c r="AG88" s="6"/>
      <c r="AH88" s="6"/>
      <c r="AI88" s="6"/>
      <c r="AJ88" s="10"/>
      <c r="AK88" s="16"/>
      <c r="AL88" s="25"/>
      <c r="AM88" s="25"/>
      <c r="AN88" s="25"/>
      <c r="AO88" s="25"/>
      <c r="AP88" s="6"/>
      <c r="AQ88" s="6"/>
      <c r="AR88" s="10"/>
      <c r="AT88" s="6"/>
      <c r="AU88" s="6"/>
      <c r="AV88" s="6"/>
      <c r="AW88" s="6"/>
      <c r="AX88" s="6"/>
      <c r="AY88" s="6"/>
      <c r="AZ88" s="10"/>
      <c r="BA88" s="16"/>
      <c r="BB88" s="25"/>
      <c r="BC88" s="25"/>
      <c r="BD88" s="25"/>
      <c r="BE88" s="25"/>
      <c r="BF88" s="6"/>
      <c r="BG88" s="6"/>
      <c r="BH88" s="10"/>
      <c r="BJ88" s="6"/>
      <c r="BK88" s="6"/>
      <c r="BL88" s="6"/>
      <c r="BM88" s="6"/>
      <c r="BN88" s="6"/>
      <c r="BO88" s="6"/>
      <c r="BP88" s="10"/>
      <c r="BQ88" s="16"/>
      <c r="BR88" s="25"/>
      <c r="BS88" s="25"/>
      <c r="BT88" s="25"/>
      <c r="BU88" s="25"/>
      <c r="BV88" s="6"/>
      <c r="BW88" s="6"/>
      <c r="BX88" s="10"/>
      <c r="BZ88" s="6"/>
      <c r="CA88" s="6"/>
      <c r="CB88" s="6"/>
      <c r="CC88" s="6"/>
      <c r="CD88" s="6"/>
      <c r="CE88" s="6"/>
      <c r="CF88" s="10"/>
      <c r="CG88" s="16"/>
      <c r="CH88" s="25"/>
      <c r="CI88" s="25"/>
      <c r="CJ88" s="25"/>
      <c r="CK88" s="25"/>
      <c r="CL88" s="6"/>
      <c r="CM88" s="6"/>
      <c r="CN88" s="10"/>
      <c r="CP88" s="6"/>
      <c r="CQ88" s="6"/>
      <c r="CR88" s="6"/>
      <c r="CS88" s="6"/>
      <c r="CT88" s="6"/>
      <c r="CU88" s="6"/>
      <c r="CV88" s="10"/>
      <c r="CW88" s="16"/>
      <c r="CX88" s="25"/>
      <c r="CY88" s="25"/>
      <c r="CZ88" s="25"/>
      <c r="DA88" s="25"/>
      <c r="DB88" s="6"/>
      <c r="DC88" s="6"/>
      <c r="DD88" s="10"/>
      <c r="DF88" s="6"/>
      <c r="DG88" s="6"/>
      <c r="DH88" s="6"/>
      <c r="DI88" s="6"/>
      <c r="DJ88" s="6"/>
      <c r="DK88" s="6"/>
      <c r="DL88" s="10"/>
      <c r="DM88" s="16"/>
      <c r="DN88" s="25"/>
      <c r="DO88" s="25"/>
      <c r="DP88" s="25"/>
      <c r="DQ88" s="25"/>
      <c r="DR88" s="6"/>
      <c r="DS88" s="6"/>
      <c r="DT88" s="10"/>
      <c r="DV88" s="6"/>
      <c r="DW88" s="6"/>
      <c r="DX88" s="6"/>
      <c r="DY88" s="6"/>
      <c r="DZ88" s="6"/>
      <c r="EA88" s="6"/>
      <c r="EB88" s="10"/>
      <c r="EC88" s="16"/>
      <c r="ED88" s="25"/>
      <c r="EE88" s="25"/>
      <c r="EF88" s="25"/>
      <c r="EG88" s="25"/>
      <c r="EH88" s="6"/>
      <c r="EI88" s="6"/>
      <c r="EJ88" s="10"/>
      <c r="EL88" s="6"/>
      <c r="EM88" s="6"/>
      <c r="EN88" s="6"/>
      <c r="EO88" s="6"/>
      <c r="EP88" s="6"/>
      <c r="EQ88" s="6"/>
      <c r="ER88" s="10"/>
      <c r="ES88" s="16"/>
      <c r="ET88" s="25"/>
      <c r="EU88" s="25"/>
      <c r="EV88" s="25"/>
      <c r="EW88" s="25"/>
      <c r="EX88" s="6"/>
      <c r="EY88" s="6"/>
      <c r="EZ88" s="10"/>
      <c r="FB88" s="6"/>
      <c r="FC88" s="6"/>
      <c r="FD88" s="6"/>
      <c r="FE88" s="6"/>
      <c r="FF88" s="6"/>
      <c r="FG88" s="6"/>
      <c r="FH88" s="10"/>
      <c r="FI88" s="16"/>
      <c r="FJ88" s="25"/>
      <c r="FK88" s="25"/>
      <c r="FL88" s="25"/>
      <c r="FM88" s="25"/>
      <c r="FN88" s="6"/>
      <c r="FO88" s="6"/>
      <c r="FP88" s="10"/>
      <c r="FR88" s="6"/>
      <c r="FS88" s="6"/>
      <c r="FT88" s="6"/>
      <c r="FU88" s="6"/>
      <c r="FV88" s="6"/>
      <c r="FW88" s="6"/>
      <c r="FX88" s="10"/>
      <c r="FY88" s="16"/>
      <c r="FZ88" s="25"/>
      <c r="GA88" s="25"/>
      <c r="GB88" s="25"/>
      <c r="GC88" s="25"/>
      <c r="GD88" s="6"/>
      <c r="GE88" s="6"/>
      <c r="GF88" s="10"/>
      <c r="GH88" s="6"/>
      <c r="GI88" s="6"/>
      <c r="GJ88" s="6"/>
      <c r="GK88" s="6"/>
      <c r="GL88" s="6"/>
      <c r="GM88" s="6"/>
      <c r="GN88" s="10"/>
      <c r="GO88" s="16"/>
      <c r="GP88" s="25"/>
      <c r="GQ88" s="25"/>
      <c r="GR88" s="25"/>
      <c r="GS88" s="25"/>
      <c r="GT88" s="6"/>
      <c r="GU88" s="6"/>
      <c r="GV88" s="10"/>
      <c r="GX88" s="6"/>
      <c r="GY88" s="6"/>
      <c r="GZ88" s="6"/>
      <c r="HA88" s="6"/>
      <c r="HB88" s="6"/>
      <c r="HC88" s="6"/>
      <c r="HD88" s="10"/>
      <c r="HE88" s="16"/>
      <c r="HF88" s="25"/>
      <c r="HG88" s="25"/>
      <c r="HH88" s="25"/>
      <c r="HI88" s="25"/>
      <c r="HJ88" s="6"/>
      <c r="HK88" s="6"/>
      <c r="HL88" s="10"/>
      <c r="HN88" s="6"/>
      <c r="HO88" s="6"/>
      <c r="HP88" s="6"/>
      <c r="HQ88" s="6"/>
      <c r="HR88" s="6"/>
      <c r="HS88" s="6"/>
      <c r="HT88" s="10"/>
      <c r="HU88" s="16"/>
      <c r="HV88" s="25"/>
      <c r="HW88" s="25"/>
      <c r="HX88" s="25"/>
      <c r="HY88" s="25"/>
      <c r="HZ88" s="6"/>
      <c r="IA88" s="6"/>
      <c r="IB88" s="10"/>
      <c r="ID88" s="6"/>
      <c r="IE88" s="6"/>
      <c r="IF88" s="6"/>
      <c r="IG88" s="6"/>
      <c r="IH88" s="6"/>
      <c r="II88" s="6"/>
      <c r="IJ88" s="10"/>
      <c r="IK88" s="16"/>
      <c r="IL88" s="25"/>
      <c r="IM88" s="25"/>
      <c r="IN88" s="25"/>
      <c r="IO88" s="25"/>
      <c r="IP88" s="6"/>
    </row>
    <row r="89" spans="1:250" ht="12.75">
      <c r="A89" s="37" t="s">
        <v>117</v>
      </c>
      <c r="B89" s="45">
        <v>28</v>
      </c>
      <c r="C89" s="25">
        <v>26</v>
      </c>
      <c r="D89" s="6">
        <v>27</v>
      </c>
      <c r="E89" s="6">
        <v>23</v>
      </c>
      <c r="F89" s="6">
        <v>22</v>
      </c>
      <c r="G89" s="6">
        <v>22</v>
      </c>
      <c r="H89" s="45">
        <f t="shared" si="4"/>
        <v>6</v>
      </c>
      <c r="I89" s="46">
        <f t="shared" si="5"/>
        <v>0.2727272727272727</v>
      </c>
      <c r="K89" s="45">
        <v>28</v>
      </c>
      <c r="L89" s="25">
        <v>26</v>
      </c>
      <c r="M89" s="25">
        <v>27</v>
      </c>
      <c r="N89" s="25">
        <v>23</v>
      </c>
      <c r="O89" s="25">
        <v>22</v>
      </c>
      <c r="P89" s="25">
        <v>22</v>
      </c>
      <c r="Q89" s="45">
        <f t="shared" si="6"/>
        <v>6</v>
      </c>
      <c r="R89" s="46">
        <f t="shared" si="7"/>
        <v>0.2727272727272727</v>
      </c>
      <c r="S89" s="6"/>
      <c r="T89" s="10"/>
      <c r="U89" s="16"/>
      <c r="V89" s="25"/>
      <c r="W89" s="25"/>
      <c r="X89" s="25"/>
      <c r="Y89" s="25"/>
      <c r="Z89" s="6"/>
      <c r="AA89" s="6"/>
      <c r="AB89" s="10"/>
      <c r="AD89" s="6"/>
      <c r="AE89" s="6"/>
      <c r="AF89" s="6"/>
      <c r="AG89" s="6"/>
      <c r="AH89" s="6"/>
      <c r="AI89" s="6"/>
      <c r="AJ89" s="10"/>
      <c r="AK89" s="16"/>
      <c r="AL89" s="25"/>
      <c r="AM89" s="25"/>
      <c r="AN89" s="25"/>
      <c r="AO89" s="25"/>
      <c r="AP89" s="6"/>
      <c r="AQ89" s="6"/>
      <c r="AR89" s="10"/>
      <c r="AT89" s="6"/>
      <c r="AU89" s="6"/>
      <c r="AV89" s="6"/>
      <c r="AW89" s="6"/>
      <c r="AX89" s="6"/>
      <c r="AY89" s="6"/>
      <c r="AZ89" s="10"/>
      <c r="BA89" s="16"/>
      <c r="BB89" s="25"/>
      <c r="BC89" s="25"/>
      <c r="BD89" s="25"/>
      <c r="BE89" s="25"/>
      <c r="BF89" s="6"/>
      <c r="BG89" s="6"/>
      <c r="BH89" s="10"/>
      <c r="BJ89" s="6"/>
      <c r="BK89" s="6"/>
      <c r="BL89" s="6"/>
      <c r="BM89" s="6"/>
      <c r="BN89" s="6"/>
      <c r="BO89" s="6"/>
      <c r="BP89" s="10"/>
      <c r="BQ89" s="16"/>
      <c r="BR89" s="25"/>
      <c r="BS89" s="25"/>
      <c r="BT89" s="25"/>
      <c r="BU89" s="25"/>
      <c r="BV89" s="6"/>
      <c r="BW89" s="6"/>
      <c r="BX89" s="10"/>
      <c r="BZ89" s="6"/>
      <c r="CA89" s="6"/>
      <c r="CB89" s="6"/>
      <c r="CC89" s="6"/>
      <c r="CD89" s="6"/>
      <c r="CE89" s="6"/>
      <c r="CF89" s="10"/>
      <c r="CG89" s="16"/>
      <c r="CH89" s="25"/>
      <c r="CI89" s="25"/>
      <c r="CJ89" s="25"/>
      <c r="CK89" s="25"/>
      <c r="CL89" s="6"/>
      <c r="CM89" s="6"/>
      <c r="CN89" s="10"/>
      <c r="CP89" s="6"/>
      <c r="CQ89" s="6"/>
      <c r="CR89" s="6"/>
      <c r="CS89" s="6"/>
      <c r="CT89" s="6"/>
      <c r="CU89" s="6"/>
      <c r="CV89" s="10"/>
      <c r="CW89" s="16"/>
      <c r="CX89" s="25"/>
      <c r="CY89" s="25"/>
      <c r="CZ89" s="25"/>
      <c r="DA89" s="25"/>
      <c r="DB89" s="6"/>
      <c r="DC89" s="6"/>
      <c r="DD89" s="10"/>
      <c r="DF89" s="6"/>
      <c r="DG89" s="6"/>
      <c r="DH89" s="6"/>
      <c r="DI89" s="6"/>
      <c r="DJ89" s="6"/>
      <c r="DK89" s="6"/>
      <c r="DL89" s="10"/>
      <c r="DM89" s="16"/>
      <c r="DN89" s="25"/>
      <c r="DO89" s="25"/>
      <c r="DP89" s="25"/>
      <c r="DQ89" s="25"/>
      <c r="DR89" s="6"/>
      <c r="DS89" s="6"/>
      <c r="DT89" s="10"/>
      <c r="DV89" s="6"/>
      <c r="DW89" s="6"/>
      <c r="DX89" s="6"/>
      <c r="DY89" s="6"/>
      <c r="DZ89" s="6"/>
      <c r="EA89" s="6"/>
      <c r="EB89" s="10"/>
      <c r="EC89" s="16"/>
      <c r="ED89" s="25"/>
      <c r="EE89" s="25"/>
      <c r="EF89" s="25"/>
      <c r="EG89" s="25"/>
      <c r="EH89" s="6"/>
      <c r="EI89" s="6"/>
      <c r="EJ89" s="10"/>
      <c r="EL89" s="6"/>
      <c r="EM89" s="6"/>
      <c r="EN89" s="6"/>
      <c r="EO89" s="6"/>
      <c r="EP89" s="6"/>
      <c r="EQ89" s="6"/>
      <c r="ER89" s="10"/>
      <c r="ES89" s="16"/>
      <c r="ET89" s="25"/>
      <c r="EU89" s="25"/>
      <c r="EV89" s="25"/>
      <c r="EW89" s="25"/>
      <c r="EX89" s="6"/>
      <c r="EY89" s="6"/>
      <c r="EZ89" s="10"/>
      <c r="FB89" s="6"/>
      <c r="FC89" s="6"/>
      <c r="FD89" s="6"/>
      <c r="FE89" s="6"/>
      <c r="FF89" s="6"/>
      <c r="FG89" s="6"/>
      <c r="FH89" s="10"/>
      <c r="FI89" s="16"/>
      <c r="FJ89" s="25"/>
      <c r="FK89" s="25"/>
      <c r="FL89" s="25"/>
      <c r="FM89" s="25"/>
      <c r="FN89" s="6"/>
      <c r="FO89" s="6"/>
      <c r="FP89" s="10"/>
      <c r="FR89" s="6"/>
      <c r="FS89" s="6"/>
      <c r="FT89" s="6"/>
      <c r="FU89" s="6"/>
      <c r="FV89" s="6"/>
      <c r="FW89" s="6"/>
      <c r="FX89" s="10"/>
      <c r="FY89" s="16"/>
      <c r="FZ89" s="25"/>
      <c r="GA89" s="25"/>
      <c r="GB89" s="25"/>
      <c r="GC89" s="25"/>
      <c r="GD89" s="6"/>
      <c r="GE89" s="6"/>
      <c r="GF89" s="10"/>
      <c r="GH89" s="6"/>
      <c r="GI89" s="6"/>
      <c r="GJ89" s="6"/>
      <c r="GK89" s="6"/>
      <c r="GL89" s="6"/>
      <c r="GM89" s="6"/>
      <c r="GN89" s="10"/>
      <c r="GO89" s="16"/>
      <c r="GP89" s="25"/>
      <c r="GQ89" s="25"/>
      <c r="GR89" s="25"/>
      <c r="GS89" s="25"/>
      <c r="GT89" s="6"/>
      <c r="GU89" s="6"/>
      <c r="GV89" s="10"/>
      <c r="GX89" s="6"/>
      <c r="GY89" s="6"/>
      <c r="GZ89" s="6"/>
      <c r="HA89" s="6"/>
      <c r="HB89" s="6"/>
      <c r="HC89" s="6"/>
      <c r="HD89" s="10"/>
      <c r="HE89" s="16"/>
      <c r="HF89" s="25"/>
      <c r="HG89" s="25"/>
      <c r="HH89" s="25"/>
      <c r="HI89" s="25"/>
      <c r="HJ89" s="6"/>
      <c r="HK89" s="6"/>
      <c r="HL89" s="10"/>
      <c r="HN89" s="6"/>
      <c r="HO89" s="6"/>
      <c r="HP89" s="6"/>
      <c r="HQ89" s="6"/>
      <c r="HR89" s="6"/>
      <c r="HS89" s="6"/>
      <c r="HT89" s="10"/>
      <c r="HU89" s="16"/>
      <c r="HV89" s="25"/>
      <c r="HW89" s="25"/>
      <c r="HX89" s="25"/>
      <c r="HY89" s="25"/>
      <c r="HZ89" s="6"/>
      <c r="IA89" s="6"/>
      <c r="IB89" s="10"/>
      <c r="ID89" s="6"/>
      <c r="IE89" s="6"/>
      <c r="IF89" s="6"/>
      <c r="IG89" s="6"/>
      <c r="IH89" s="6"/>
      <c r="II89" s="6"/>
      <c r="IJ89" s="10"/>
      <c r="IK89" s="16"/>
      <c r="IL89" s="25"/>
      <c r="IM89" s="25"/>
      <c r="IN89" s="25"/>
      <c r="IO89" s="25"/>
      <c r="IP89" s="6"/>
    </row>
    <row r="90" spans="1:250" ht="12.75">
      <c r="A90" s="37" t="s">
        <v>118</v>
      </c>
      <c r="B90" s="45">
        <v>23</v>
      </c>
      <c r="C90" s="25">
        <v>21</v>
      </c>
      <c r="D90" s="6">
        <v>18</v>
      </c>
      <c r="E90" s="6">
        <v>16</v>
      </c>
      <c r="F90" s="6">
        <v>11</v>
      </c>
      <c r="G90" s="6">
        <v>12</v>
      </c>
      <c r="H90" s="45">
        <f t="shared" si="4"/>
        <v>12</v>
      </c>
      <c r="I90" s="46">
        <f t="shared" si="5"/>
        <v>1.0909090909090908</v>
      </c>
      <c r="K90" s="45">
        <v>23</v>
      </c>
      <c r="L90" s="25">
        <v>21</v>
      </c>
      <c r="M90" s="25">
        <v>18</v>
      </c>
      <c r="N90" s="25">
        <v>16</v>
      </c>
      <c r="O90" s="25">
        <v>11</v>
      </c>
      <c r="P90" s="25">
        <v>12</v>
      </c>
      <c r="Q90" s="45">
        <f t="shared" si="6"/>
        <v>12</v>
      </c>
      <c r="R90" s="46">
        <f t="shared" si="7"/>
        <v>1.0909090909090908</v>
      </c>
      <c r="S90" s="6"/>
      <c r="T90" s="10"/>
      <c r="U90" s="16"/>
      <c r="V90" s="25"/>
      <c r="W90" s="25"/>
      <c r="X90" s="25"/>
      <c r="Y90" s="25"/>
      <c r="Z90" s="6"/>
      <c r="AA90" s="6"/>
      <c r="AB90" s="10"/>
      <c r="AD90" s="6"/>
      <c r="AE90" s="6"/>
      <c r="AF90" s="6"/>
      <c r="AG90" s="6"/>
      <c r="AH90" s="6"/>
      <c r="AI90" s="6"/>
      <c r="AJ90" s="10"/>
      <c r="AK90" s="16"/>
      <c r="AL90" s="25"/>
      <c r="AM90" s="25"/>
      <c r="AN90" s="25"/>
      <c r="AO90" s="25"/>
      <c r="AP90" s="6"/>
      <c r="AQ90" s="6"/>
      <c r="AR90" s="10"/>
      <c r="AT90" s="6"/>
      <c r="AU90" s="6"/>
      <c r="AV90" s="6"/>
      <c r="AW90" s="6"/>
      <c r="AX90" s="6"/>
      <c r="AY90" s="6"/>
      <c r="AZ90" s="10"/>
      <c r="BA90" s="16"/>
      <c r="BB90" s="25"/>
      <c r="BC90" s="25"/>
      <c r="BD90" s="25"/>
      <c r="BE90" s="25"/>
      <c r="BF90" s="6"/>
      <c r="BG90" s="6"/>
      <c r="BH90" s="10"/>
      <c r="BJ90" s="6"/>
      <c r="BK90" s="6"/>
      <c r="BL90" s="6"/>
      <c r="BM90" s="6"/>
      <c r="BN90" s="6"/>
      <c r="BO90" s="6"/>
      <c r="BP90" s="10"/>
      <c r="BQ90" s="16"/>
      <c r="BR90" s="25"/>
      <c r="BS90" s="25"/>
      <c r="BT90" s="25"/>
      <c r="BU90" s="25"/>
      <c r="BV90" s="6"/>
      <c r="BW90" s="6"/>
      <c r="BX90" s="10"/>
      <c r="BZ90" s="6"/>
      <c r="CA90" s="6"/>
      <c r="CB90" s="6"/>
      <c r="CC90" s="6"/>
      <c r="CD90" s="6"/>
      <c r="CE90" s="6"/>
      <c r="CF90" s="10"/>
      <c r="CG90" s="16"/>
      <c r="CH90" s="25"/>
      <c r="CI90" s="25"/>
      <c r="CJ90" s="25"/>
      <c r="CK90" s="25"/>
      <c r="CL90" s="6"/>
      <c r="CM90" s="6"/>
      <c r="CN90" s="10"/>
      <c r="CP90" s="6"/>
      <c r="CQ90" s="6"/>
      <c r="CR90" s="6"/>
      <c r="CS90" s="6"/>
      <c r="CT90" s="6"/>
      <c r="CU90" s="6"/>
      <c r="CV90" s="10"/>
      <c r="CW90" s="16"/>
      <c r="CX90" s="25"/>
      <c r="CY90" s="25"/>
      <c r="CZ90" s="25"/>
      <c r="DA90" s="25"/>
      <c r="DB90" s="6"/>
      <c r="DC90" s="6"/>
      <c r="DD90" s="10"/>
      <c r="DF90" s="6"/>
      <c r="DG90" s="6"/>
      <c r="DH90" s="6"/>
      <c r="DI90" s="6"/>
      <c r="DJ90" s="6"/>
      <c r="DK90" s="6"/>
      <c r="DL90" s="10"/>
      <c r="DM90" s="16"/>
      <c r="DN90" s="25"/>
      <c r="DO90" s="25"/>
      <c r="DP90" s="25"/>
      <c r="DQ90" s="25"/>
      <c r="DR90" s="6"/>
      <c r="DS90" s="6"/>
      <c r="DT90" s="10"/>
      <c r="DV90" s="6"/>
      <c r="DW90" s="6"/>
      <c r="DX90" s="6"/>
      <c r="DY90" s="6"/>
      <c r="DZ90" s="6"/>
      <c r="EA90" s="6"/>
      <c r="EB90" s="10"/>
      <c r="EC90" s="16"/>
      <c r="ED90" s="25"/>
      <c r="EE90" s="25"/>
      <c r="EF90" s="25"/>
      <c r="EG90" s="25"/>
      <c r="EH90" s="6"/>
      <c r="EI90" s="6"/>
      <c r="EJ90" s="10"/>
      <c r="EL90" s="6"/>
      <c r="EM90" s="6"/>
      <c r="EN90" s="6"/>
      <c r="EO90" s="6"/>
      <c r="EP90" s="6"/>
      <c r="EQ90" s="6"/>
      <c r="ER90" s="10"/>
      <c r="ES90" s="16"/>
      <c r="ET90" s="25"/>
      <c r="EU90" s="25"/>
      <c r="EV90" s="25"/>
      <c r="EW90" s="25"/>
      <c r="EX90" s="6"/>
      <c r="EY90" s="6"/>
      <c r="EZ90" s="10"/>
      <c r="FB90" s="6"/>
      <c r="FC90" s="6"/>
      <c r="FD90" s="6"/>
      <c r="FE90" s="6"/>
      <c r="FF90" s="6"/>
      <c r="FG90" s="6"/>
      <c r="FH90" s="10"/>
      <c r="FI90" s="16"/>
      <c r="FJ90" s="25"/>
      <c r="FK90" s="25"/>
      <c r="FL90" s="25"/>
      <c r="FM90" s="25"/>
      <c r="FN90" s="6"/>
      <c r="FO90" s="6"/>
      <c r="FP90" s="10"/>
      <c r="FR90" s="6"/>
      <c r="FS90" s="6"/>
      <c r="FT90" s="6"/>
      <c r="FU90" s="6"/>
      <c r="FV90" s="6"/>
      <c r="FW90" s="6"/>
      <c r="FX90" s="10"/>
      <c r="FY90" s="16"/>
      <c r="FZ90" s="25"/>
      <c r="GA90" s="25"/>
      <c r="GB90" s="25"/>
      <c r="GC90" s="25"/>
      <c r="GD90" s="6"/>
      <c r="GE90" s="6"/>
      <c r="GF90" s="10"/>
      <c r="GH90" s="6"/>
      <c r="GI90" s="6"/>
      <c r="GJ90" s="6"/>
      <c r="GK90" s="6"/>
      <c r="GL90" s="6"/>
      <c r="GM90" s="6"/>
      <c r="GN90" s="10"/>
      <c r="GO90" s="16"/>
      <c r="GP90" s="25"/>
      <c r="GQ90" s="25"/>
      <c r="GR90" s="25"/>
      <c r="GS90" s="25"/>
      <c r="GT90" s="6"/>
      <c r="GU90" s="6"/>
      <c r="GV90" s="10"/>
      <c r="GX90" s="6"/>
      <c r="GY90" s="6"/>
      <c r="GZ90" s="6"/>
      <c r="HA90" s="6"/>
      <c r="HB90" s="6"/>
      <c r="HC90" s="6"/>
      <c r="HD90" s="10"/>
      <c r="HE90" s="16"/>
      <c r="HF90" s="25"/>
      <c r="HG90" s="25"/>
      <c r="HH90" s="25"/>
      <c r="HI90" s="25"/>
      <c r="HJ90" s="6"/>
      <c r="HK90" s="6"/>
      <c r="HL90" s="10"/>
      <c r="HN90" s="6"/>
      <c r="HO90" s="6"/>
      <c r="HP90" s="6"/>
      <c r="HQ90" s="6"/>
      <c r="HR90" s="6"/>
      <c r="HS90" s="6"/>
      <c r="HT90" s="10"/>
      <c r="HU90" s="16"/>
      <c r="HV90" s="25"/>
      <c r="HW90" s="25"/>
      <c r="HX90" s="25"/>
      <c r="HY90" s="25"/>
      <c r="HZ90" s="6"/>
      <c r="IA90" s="6"/>
      <c r="IB90" s="10"/>
      <c r="ID90" s="6"/>
      <c r="IE90" s="6"/>
      <c r="IF90" s="6"/>
      <c r="IG90" s="6"/>
      <c r="IH90" s="6"/>
      <c r="II90" s="6"/>
      <c r="IJ90" s="10"/>
      <c r="IK90" s="16"/>
      <c r="IL90" s="25"/>
      <c r="IM90" s="25"/>
      <c r="IN90" s="25"/>
      <c r="IO90" s="25"/>
      <c r="IP90" s="6"/>
    </row>
    <row r="91" spans="1:250" ht="12.75">
      <c r="A91" s="37" t="s">
        <v>119</v>
      </c>
      <c r="B91" s="45">
        <v>67</v>
      </c>
      <c r="C91" s="25">
        <v>61</v>
      </c>
      <c r="D91" s="6">
        <v>59</v>
      </c>
      <c r="E91" s="6">
        <v>57</v>
      </c>
      <c r="F91" s="6">
        <v>55</v>
      </c>
      <c r="G91" s="6">
        <v>53</v>
      </c>
      <c r="H91" s="45">
        <f t="shared" si="4"/>
        <v>12</v>
      </c>
      <c r="I91" s="46">
        <f t="shared" si="5"/>
        <v>0.21818181818181817</v>
      </c>
      <c r="K91" s="45">
        <v>67</v>
      </c>
      <c r="L91" s="25">
        <v>61</v>
      </c>
      <c r="M91" s="25">
        <v>59</v>
      </c>
      <c r="N91" s="25">
        <v>57</v>
      </c>
      <c r="O91" s="25">
        <v>55</v>
      </c>
      <c r="P91" s="25">
        <v>53</v>
      </c>
      <c r="Q91" s="45">
        <f t="shared" si="6"/>
        <v>12</v>
      </c>
      <c r="R91" s="46">
        <f t="shared" si="7"/>
        <v>0.21818181818181817</v>
      </c>
      <c r="S91" s="6"/>
      <c r="T91" s="10"/>
      <c r="U91" s="16"/>
      <c r="V91" s="25"/>
      <c r="W91" s="25"/>
      <c r="X91" s="25"/>
      <c r="Y91" s="25"/>
      <c r="Z91" s="6"/>
      <c r="AA91" s="6"/>
      <c r="AB91" s="10"/>
      <c r="AD91" s="6"/>
      <c r="AE91" s="6"/>
      <c r="AF91" s="6"/>
      <c r="AG91" s="6"/>
      <c r="AH91" s="6"/>
      <c r="AI91" s="6"/>
      <c r="AJ91" s="10"/>
      <c r="AK91" s="16"/>
      <c r="AL91" s="25"/>
      <c r="AM91" s="25"/>
      <c r="AN91" s="25"/>
      <c r="AO91" s="25"/>
      <c r="AP91" s="6"/>
      <c r="AQ91" s="6"/>
      <c r="AR91" s="10"/>
      <c r="AT91" s="6"/>
      <c r="AU91" s="6"/>
      <c r="AV91" s="6"/>
      <c r="AW91" s="6"/>
      <c r="AX91" s="6"/>
      <c r="AY91" s="6"/>
      <c r="AZ91" s="10"/>
      <c r="BA91" s="16"/>
      <c r="BB91" s="25"/>
      <c r="BC91" s="25"/>
      <c r="BD91" s="25"/>
      <c r="BE91" s="25"/>
      <c r="BF91" s="6"/>
      <c r="BG91" s="6"/>
      <c r="BH91" s="10"/>
      <c r="BJ91" s="6"/>
      <c r="BK91" s="6"/>
      <c r="BL91" s="6"/>
      <c r="BM91" s="6"/>
      <c r="BN91" s="6"/>
      <c r="BO91" s="6"/>
      <c r="BP91" s="10"/>
      <c r="BQ91" s="16"/>
      <c r="BR91" s="25"/>
      <c r="BS91" s="25"/>
      <c r="BT91" s="25"/>
      <c r="BU91" s="25"/>
      <c r="BV91" s="6"/>
      <c r="BW91" s="6"/>
      <c r="BX91" s="10"/>
      <c r="BZ91" s="6"/>
      <c r="CA91" s="6"/>
      <c r="CB91" s="6"/>
      <c r="CC91" s="6"/>
      <c r="CD91" s="6"/>
      <c r="CE91" s="6"/>
      <c r="CF91" s="10"/>
      <c r="CG91" s="16"/>
      <c r="CH91" s="25"/>
      <c r="CI91" s="25"/>
      <c r="CJ91" s="25"/>
      <c r="CK91" s="25"/>
      <c r="CL91" s="6"/>
      <c r="CM91" s="6"/>
      <c r="CN91" s="10"/>
      <c r="CP91" s="6"/>
      <c r="CQ91" s="6"/>
      <c r="CR91" s="6"/>
      <c r="CS91" s="6"/>
      <c r="CT91" s="6"/>
      <c r="CU91" s="6"/>
      <c r="CV91" s="10"/>
      <c r="CW91" s="16"/>
      <c r="CX91" s="25"/>
      <c r="CY91" s="25"/>
      <c r="CZ91" s="25"/>
      <c r="DA91" s="25"/>
      <c r="DB91" s="6"/>
      <c r="DC91" s="6"/>
      <c r="DD91" s="10"/>
      <c r="DF91" s="6"/>
      <c r="DG91" s="6"/>
      <c r="DH91" s="6"/>
      <c r="DI91" s="6"/>
      <c r="DJ91" s="6"/>
      <c r="DK91" s="6"/>
      <c r="DL91" s="10"/>
      <c r="DM91" s="16"/>
      <c r="DN91" s="25"/>
      <c r="DO91" s="25"/>
      <c r="DP91" s="25"/>
      <c r="DQ91" s="25"/>
      <c r="DR91" s="6"/>
      <c r="DS91" s="6"/>
      <c r="DT91" s="10"/>
      <c r="DV91" s="6"/>
      <c r="DW91" s="6"/>
      <c r="DX91" s="6"/>
      <c r="DY91" s="6"/>
      <c r="DZ91" s="6"/>
      <c r="EA91" s="6"/>
      <c r="EB91" s="10"/>
      <c r="EC91" s="16"/>
      <c r="ED91" s="25"/>
      <c r="EE91" s="25"/>
      <c r="EF91" s="25"/>
      <c r="EG91" s="25"/>
      <c r="EH91" s="6"/>
      <c r="EI91" s="6"/>
      <c r="EJ91" s="10"/>
      <c r="EL91" s="6"/>
      <c r="EM91" s="6"/>
      <c r="EN91" s="6"/>
      <c r="EO91" s="6"/>
      <c r="EP91" s="6"/>
      <c r="EQ91" s="6"/>
      <c r="ER91" s="10"/>
      <c r="ES91" s="16"/>
      <c r="ET91" s="25"/>
      <c r="EU91" s="25"/>
      <c r="EV91" s="25"/>
      <c r="EW91" s="25"/>
      <c r="EX91" s="6"/>
      <c r="EY91" s="6"/>
      <c r="EZ91" s="10"/>
      <c r="FB91" s="6"/>
      <c r="FC91" s="6"/>
      <c r="FD91" s="6"/>
      <c r="FE91" s="6"/>
      <c r="FF91" s="6"/>
      <c r="FG91" s="6"/>
      <c r="FH91" s="10"/>
      <c r="FI91" s="16"/>
      <c r="FJ91" s="25"/>
      <c r="FK91" s="25"/>
      <c r="FL91" s="25"/>
      <c r="FM91" s="25"/>
      <c r="FN91" s="6"/>
      <c r="FO91" s="6"/>
      <c r="FP91" s="10"/>
      <c r="FR91" s="6"/>
      <c r="FS91" s="6"/>
      <c r="FT91" s="6"/>
      <c r="FU91" s="6"/>
      <c r="FV91" s="6"/>
      <c r="FW91" s="6"/>
      <c r="FX91" s="10"/>
      <c r="FY91" s="16"/>
      <c r="FZ91" s="25"/>
      <c r="GA91" s="25"/>
      <c r="GB91" s="25"/>
      <c r="GC91" s="25"/>
      <c r="GD91" s="6"/>
      <c r="GE91" s="6"/>
      <c r="GF91" s="10"/>
      <c r="GH91" s="6"/>
      <c r="GI91" s="6"/>
      <c r="GJ91" s="6"/>
      <c r="GK91" s="6"/>
      <c r="GL91" s="6"/>
      <c r="GM91" s="6"/>
      <c r="GN91" s="10"/>
      <c r="GO91" s="16"/>
      <c r="GP91" s="25"/>
      <c r="GQ91" s="25"/>
      <c r="GR91" s="25"/>
      <c r="GS91" s="25"/>
      <c r="GT91" s="6"/>
      <c r="GU91" s="6"/>
      <c r="GV91" s="10"/>
      <c r="GX91" s="6"/>
      <c r="GY91" s="6"/>
      <c r="GZ91" s="6"/>
      <c r="HA91" s="6"/>
      <c r="HB91" s="6"/>
      <c r="HC91" s="6"/>
      <c r="HD91" s="10"/>
      <c r="HE91" s="16"/>
      <c r="HF91" s="25"/>
      <c r="HG91" s="25"/>
      <c r="HH91" s="25"/>
      <c r="HI91" s="25"/>
      <c r="HJ91" s="6"/>
      <c r="HK91" s="6"/>
      <c r="HL91" s="10"/>
      <c r="HN91" s="6"/>
      <c r="HO91" s="6"/>
      <c r="HP91" s="6"/>
      <c r="HQ91" s="6"/>
      <c r="HR91" s="6"/>
      <c r="HS91" s="6"/>
      <c r="HT91" s="10"/>
      <c r="HU91" s="16"/>
      <c r="HV91" s="25"/>
      <c r="HW91" s="25"/>
      <c r="HX91" s="25"/>
      <c r="HY91" s="25"/>
      <c r="HZ91" s="6"/>
      <c r="IA91" s="6"/>
      <c r="IB91" s="10"/>
      <c r="ID91" s="6"/>
      <c r="IE91" s="6"/>
      <c r="IF91" s="6"/>
      <c r="IG91" s="6"/>
      <c r="IH91" s="6"/>
      <c r="II91" s="6"/>
      <c r="IJ91" s="10"/>
      <c r="IK91" s="16"/>
      <c r="IL91" s="25"/>
      <c r="IM91" s="25"/>
      <c r="IN91" s="25"/>
      <c r="IO91" s="25"/>
      <c r="IP91" s="6"/>
    </row>
    <row r="92" spans="1:18" ht="12.75">
      <c r="A92" s="36" t="s">
        <v>43</v>
      </c>
      <c r="B92" s="43">
        <v>48</v>
      </c>
      <c r="C92" s="24">
        <v>71</v>
      </c>
      <c r="D92" s="24">
        <v>98</v>
      </c>
      <c r="E92" s="24">
        <v>109</v>
      </c>
      <c r="F92" s="24">
        <v>105</v>
      </c>
      <c r="G92" s="24">
        <v>165</v>
      </c>
      <c r="H92" s="43">
        <f t="shared" si="4"/>
        <v>-57</v>
      </c>
      <c r="I92" s="44">
        <f t="shared" si="5"/>
        <v>-0.5428571428571428</v>
      </c>
      <c r="J92" s="22"/>
      <c r="K92" s="43">
        <v>35</v>
      </c>
      <c r="L92" s="24">
        <v>63</v>
      </c>
      <c r="M92" s="24">
        <v>73</v>
      </c>
      <c r="N92" s="24">
        <v>73</v>
      </c>
      <c r="O92" s="24">
        <v>62</v>
      </c>
      <c r="P92" s="24">
        <v>118</v>
      </c>
      <c r="Q92" s="43">
        <f t="shared" si="6"/>
        <v>-27</v>
      </c>
      <c r="R92" s="44">
        <f t="shared" si="7"/>
        <v>-0.43548387096774194</v>
      </c>
    </row>
    <row r="93" spans="1:18" ht="12.75">
      <c r="A93" s="36" t="s">
        <v>44</v>
      </c>
      <c r="B93" s="43">
        <f>SUM(B94:B101)</f>
        <v>310</v>
      </c>
      <c r="C93" s="24">
        <f>SUM(C94:C101)</f>
        <v>367</v>
      </c>
      <c r="D93" s="24">
        <f>SUM(D94:D101)</f>
        <v>405</v>
      </c>
      <c r="E93" s="24">
        <f>SUM(E94:E101)</f>
        <v>280</v>
      </c>
      <c r="F93" s="24">
        <f>SUM(F94:F101)</f>
        <v>270</v>
      </c>
      <c r="G93" s="24">
        <f>SUM(G94:G101)</f>
        <v>261</v>
      </c>
      <c r="H93" s="43">
        <f t="shared" si="4"/>
        <v>40</v>
      </c>
      <c r="I93" s="44">
        <f t="shared" si="5"/>
        <v>0.14814814814814814</v>
      </c>
      <c r="J93" s="22"/>
      <c r="K93" s="43">
        <f>SUM(K94:K101)</f>
        <v>310</v>
      </c>
      <c r="L93" s="24">
        <f>SUM(L94:L101)</f>
        <v>367</v>
      </c>
      <c r="M93" s="24">
        <f>SUM(M94:M101)</f>
        <v>402</v>
      </c>
      <c r="N93" s="24">
        <f>SUM(N94:N101)</f>
        <v>275</v>
      </c>
      <c r="O93" s="24">
        <f>SUM(O94:O101)</f>
        <v>265</v>
      </c>
      <c r="P93" s="24">
        <f>SUM(P94:P101)</f>
        <v>261</v>
      </c>
      <c r="Q93" s="43">
        <f t="shared" si="6"/>
        <v>45</v>
      </c>
      <c r="R93" s="44">
        <f t="shared" si="7"/>
        <v>0.16981132075471697</v>
      </c>
    </row>
    <row r="94" spans="1:250" ht="12.75">
      <c r="A94" s="37" t="s">
        <v>120</v>
      </c>
      <c r="B94" s="45">
        <v>8</v>
      </c>
      <c r="C94" s="25">
        <v>13</v>
      </c>
      <c r="D94" s="6">
        <v>23</v>
      </c>
      <c r="E94" s="6">
        <v>24</v>
      </c>
      <c r="F94" s="6">
        <v>23</v>
      </c>
      <c r="G94" s="6">
        <v>13</v>
      </c>
      <c r="H94" s="45">
        <f t="shared" si="4"/>
        <v>-15</v>
      </c>
      <c r="I94" s="46">
        <f t="shared" si="5"/>
        <v>-0.6521739130434783</v>
      </c>
      <c r="K94" s="45">
        <v>8</v>
      </c>
      <c r="L94" s="25">
        <v>13</v>
      </c>
      <c r="M94" s="25">
        <v>23</v>
      </c>
      <c r="N94" s="25">
        <v>24</v>
      </c>
      <c r="O94" s="25">
        <v>23</v>
      </c>
      <c r="P94" s="25">
        <v>13</v>
      </c>
      <c r="Q94" s="45">
        <f t="shared" si="6"/>
        <v>-15</v>
      </c>
      <c r="R94" s="46">
        <f t="shared" si="7"/>
        <v>-0.6521739130434783</v>
      </c>
      <c r="S94" s="6"/>
      <c r="T94" s="10"/>
      <c r="U94" s="16"/>
      <c r="V94" s="25"/>
      <c r="W94" s="25"/>
      <c r="X94" s="25"/>
      <c r="Y94" s="25"/>
      <c r="Z94" s="6"/>
      <c r="AA94" s="6"/>
      <c r="AB94" s="10"/>
      <c r="AD94" s="6"/>
      <c r="AE94" s="6"/>
      <c r="AF94" s="6"/>
      <c r="AG94" s="6"/>
      <c r="AH94" s="6"/>
      <c r="AI94" s="6"/>
      <c r="AJ94" s="10"/>
      <c r="AK94" s="16"/>
      <c r="AL94" s="25"/>
      <c r="AM94" s="25"/>
      <c r="AN94" s="25"/>
      <c r="AO94" s="25"/>
      <c r="AP94" s="6"/>
      <c r="AQ94" s="6"/>
      <c r="AR94" s="10"/>
      <c r="AT94" s="6"/>
      <c r="AU94" s="6"/>
      <c r="AV94" s="6"/>
      <c r="AW94" s="6"/>
      <c r="AX94" s="6"/>
      <c r="AY94" s="6"/>
      <c r="AZ94" s="10"/>
      <c r="BA94" s="16"/>
      <c r="BB94" s="25"/>
      <c r="BC94" s="25"/>
      <c r="BD94" s="25"/>
      <c r="BE94" s="25"/>
      <c r="BF94" s="6"/>
      <c r="BG94" s="6"/>
      <c r="BH94" s="10"/>
      <c r="BJ94" s="6"/>
      <c r="BK94" s="6"/>
      <c r="BL94" s="6"/>
      <c r="BM94" s="6"/>
      <c r="BN94" s="6"/>
      <c r="BO94" s="6"/>
      <c r="BP94" s="10"/>
      <c r="BQ94" s="16"/>
      <c r="BR94" s="25"/>
      <c r="BS94" s="25"/>
      <c r="BT94" s="25"/>
      <c r="BU94" s="25"/>
      <c r="BV94" s="6"/>
      <c r="BW94" s="6"/>
      <c r="BX94" s="10"/>
      <c r="BZ94" s="6"/>
      <c r="CA94" s="6"/>
      <c r="CB94" s="6"/>
      <c r="CC94" s="6"/>
      <c r="CD94" s="6"/>
      <c r="CE94" s="6"/>
      <c r="CF94" s="10"/>
      <c r="CG94" s="16"/>
      <c r="CH94" s="25"/>
      <c r="CI94" s="25"/>
      <c r="CJ94" s="25"/>
      <c r="CK94" s="25"/>
      <c r="CL94" s="6"/>
      <c r="CM94" s="6"/>
      <c r="CN94" s="10"/>
      <c r="CP94" s="6"/>
      <c r="CQ94" s="6"/>
      <c r="CR94" s="6"/>
      <c r="CS94" s="6"/>
      <c r="CT94" s="6"/>
      <c r="CU94" s="6"/>
      <c r="CV94" s="10"/>
      <c r="CW94" s="16"/>
      <c r="CX94" s="25"/>
      <c r="CY94" s="25"/>
      <c r="CZ94" s="25"/>
      <c r="DA94" s="25"/>
      <c r="DB94" s="6"/>
      <c r="DC94" s="6"/>
      <c r="DD94" s="10"/>
      <c r="DF94" s="6"/>
      <c r="DG94" s="6"/>
      <c r="DH94" s="6"/>
      <c r="DI94" s="6"/>
      <c r="DJ94" s="6"/>
      <c r="DK94" s="6"/>
      <c r="DL94" s="10"/>
      <c r="DM94" s="16"/>
      <c r="DN94" s="25"/>
      <c r="DO94" s="25"/>
      <c r="DP94" s="25"/>
      <c r="DQ94" s="25"/>
      <c r="DR94" s="6"/>
      <c r="DS94" s="6"/>
      <c r="DT94" s="10"/>
      <c r="DV94" s="6"/>
      <c r="DW94" s="6"/>
      <c r="DX94" s="6"/>
      <c r="DY94" s="6"/>
      <c r="DZ94" s="6"/>
      <c r="EA94" s="6"/>
      <c r="EB94" s="10"/>
      <c r="EC94" s="16"/>
      <c r="ED94" s="25"/>
      <c r="EE94" s="25"/>
      <c r="EF94" s="25"/>
      <c r="EG94" s="25"/>
      <c r="EH94" s="6"/>
      <c r="EI94" s="6"/>
      <c r="EJ94" s="10"/>
      <c r="EL94" s="6"/>
      <c r="EM94" s="6"/>
      <c r="EN94" s="6"/>
      <c r="EO94" s="6"/>
      <c r="EP94" s="6"/>
      <c r="EQ94" s="6"/>
      <c r="ER94" s="10"/>
      <c r="ES94" s="16"/>
      <c r="ET94" s="25"/>
      <c r="EU94" s="25"/>
      <c r="EV94" s="25"/>
      <c r="EW94" s="25"/>
      <c r="EX94" s="6"/>
      <c r="EY94" s="6"/>
      <c r="EZ94" s="10"/>
      <c r="FB94" s="6"/>
      <c r="FC94" s="6"/>
      <c r="FD94" s="6"/>
      <c r="FE94" s="6"/>
      <c r="FF94" s="6"/>
      <c r="FG94" s="6"/>
      <c r="FH94" s="10"/>
      <c r="FI94" s="16"/>
      <c r="FJ94" s="25"/>
      <c r="FK94" s="25"/>
      <c r="FL94" s="25"/>
      <c r="FM94" s="25"/>
      <c r="FN94" s="6"/>
      <c r="FO94" s="6"/>
      <c r="FP94" s="10"/>
      <c r="FR94" s="6"/>
      <c r="FS94" s="6"/>
      <c r="FT94" s="6"/>
      <c r="FU94" s="6"/>
      <c r="FV94" s="6"/>
      <c r="FW94" s="6"/>
      <c r="FX94" s="10"/>
      <c r="FY94" s="16"/>
      <c r="FZ94" s="25"/>
      <c r="GA94" s="25"/>
      <c r="GB94" s="25"/>
      <c r="GC94" s="25"/>
      <c r="GD94" s="6"/>
      <c r="GE94" s="6"/>
      <c r="GF94" s="10"/>
      <c r="GH94" s="6"/>
      <c r="GI94" s="6"/>
      <c r="GJ94" s="6"/>
      <c r="GK94" s="6"/>
      <c r="GL94" s="6"/>
      <c r="GM94" s="6"/>
      <c r="GN94" s="10"/>
      <c r="GO94" s="16"/>
      <c r="GP94" s="25"/>
      <c r="GQ94" s="25"/>
      <c r="GR94" s="25"/>
      <c r="GS94" s="25"/>
      <c r="GT94" s="6"/>
      <c r="GU94" s="6"/>
      <c r="GV94" s="10"/>
      <c r="GX94" s="6"/>
      <c r="GY94" s="6"/>
      <c r="GZ94" s="6"/>
      <c r="HA94" s="6"/>
      <c r="HB94" s="6"/>
      <c r="HC94" s="6"/>
      <c r="HD94" s="10"/>
      <c r="HE94" s="16"/>
      <c r="HF94" s="25"/>
      <c r="HG94" s="25"/>
      <c r="HH94" s="25"/>
      <c r="HI94" s="25"/>
      <c r="HJ94" s="6"/>
      <c r="HK94" s="6"/>
      <c r="HL94" s="10"/>
      <c r="HN94" s="6"/>
      <c r="HO94" s="6"/>
      <c r="HP94" s="6"/>
      <c r="HQ94" s="6"/>
      <c r="HR94" s="6"/>
      <c r="HS94" s="6"/>
      <c r="HT94" s="10"/>
      <c r="HU94" s="16"/>
      <c r="HV94" s="25"/>
      <c r="HW94" s="25"/>
      <c r="HX94" s="25"/>
      <c r="HY94" s="25"/>
      <c r="HZ94" s="6"/>
      <c r="IA94" s="6"/>
      <c r="IB94" s="10"/>
      <c r="ID94" s="6"/>
      <c r="IE94" s="6"/>
      <c r="IF94" s="6"/>
      <c r="IG94" s="6"/>
      <c r="IH94" s="6"/>
      <c r="II94" s="6"/>
      <c r="IJ94" s="10"/>
      <c r="IK94" s="16"/>
      <c r="IL94" s="25"/>
      <c r="IM94" s="25"/>
      <c r="IN94" s="25"/>
      <c r="IO94" s="25"/>
      <c r="IP94" s="6"/>
    </row>
    <row r="95" spans="1:250" ht="12.75">
      <c r="A95" s="37" t="s">
        <v>121</v>
      </c>
      <c r="B95" s="45"/>
      <c r="C95" s="25">
        <v>0</v>
      </c>
      <c r="D95" s="6">
        <v>2</v>
      </c>
      <c r="E95" s="6">
        <v>9</v>
      </c>
      <c r="F95" s="6">
        <v>14</v>
      </c>
      <c r="G95" s="6">
        <v>20</v>
      </c>
      <c r="H95" s="45">
        <f t="shared" si="4"/>
        <v>-14</v>
      </c>
      <c r="I95" s="46">
        <f t="shared" si="5"/>
        <v>-1</v>
      </c>
      <c r="K95" s="45"/>
      <c r="L95" s="25">
        <v>0</v>
      </c>
      <c r="M95" s="25">
        <v>2</v>
      </c>
      <c r="N95" s="25">
        <v>9</v>
      </c>
      <c r="O95" s="25">
        <v>14</v>
      </c>
      <c r="P95" s="25">
        <v>20</v>
      </c>
      <c r="Q95" s="45">
        <f t="shared" si="6"/>
        <v>-14</v>
      </c>
      <c r="R95" s="46">
        <f t="shared" si="7"/>
        <v>-1</v>
      </c>
      <c r="S95" s="6"/>
      <c r="T95" s="10"/>
      <c r="U95" s="16"/>
      <c r="V95" s="25"/>
      <c r="W95" s="25"/>
      <c r="X95" s="25"/>
      <c r="Y95" s="25"/>
      <c r="Z95" s="6"/>
      <c r="AA95" s="6"/>
      <c r="AB95" s="10"/>
      <c r="AD95" s="6"/>
      <c r="AE95" s="6"/>
      <c r="AF95" s="6"/>
      <c r="AG95" s="6"/>
      <c r="AH95" s="6"/>
      <c r="AI95" s="6"/>
      <c r="AJ95" s="10"/>
      <c r="AK95" s="16"/>
      <c r="AL95" s="25"/>
      <c r="AM95" s="25"/>
      <c r="AN95" s="25"/>
      <c r="AO95" s="25"/>
      <c r="AP95" s="6"/>
      <c r="AQ95" s="6"/>
      <c r="AR95" s="10"/>
      <c r="AT95" s="6"/>
      <c r="AU95" s="6"/>
      <c r="AV95" s="6"/>
      <c r="AW95" s="6"/>
      <c r="AX95" s="6"/>
      <c r="AY95" s="6"/>
      <c r="AZ95" s="10"/>
      <c r="BA95" s="16"/>
      <c r="BB95" s="25"/>
      <c r="BC95" s="25"/>
      <c r="BD95" s="25"/>
      <c r="BE95" s="25"/>
      <c r="BF95" s="6"/>
      <c r="BG95" s="6"/>
      <c r="BH95" s="10"/>
      <c r="BJ95" s="6"/>
      <c r="BK95" s="6"/>
      <c r="BL95" s="6"/>
      <c r="BM95" s="6"/>
      <c r="BN95" s="6"/>
      <c r="BO95" s="6"/>
      <c r="BP95" s="10"/>
      <c r="BQ95" s="16"/>
      <c r="BR95" s="25"/>
      <c r="BS95" s="25"/>
      <c r="BT95" s="25"/>
      <c r="BU95" s="25"/>
      <c r="BV95" s="6"/>
      <c r="BW95" s="6"/>
      <c r="BX95" s="10"/>
      <c r="BZ95" s="6"/>
      <c r="CA95" s="6"/>
      <c r="CB95" s="6"/>
      <c r="CC95" s="6"/>
      <c r="CD95" s="6"/>
      <c r="CE95" s="6"/>
      <c r="CF95" s="10"/>
      <c r="CG95" s="16"/>
      <c r="CH95" s="25"/>
      <c r="CI95" s="25"/>
      <c r="CJ95" s="25"/>
      <c r="CK95" s="25"/>
      <c r="CL95" s="6"/>
      <c r="CM95" s="6"/>
      <c r="CN95" s="10"/>
      <c r="CP95" s="6"/>
      <c r="CQ95" s="6"/>
      <c r="CR95" s="6"/>
      <c r="CS95" s="6"/>
      <c r="CT95" s="6"/>
      <c r="CU95" s="6"/>
      <c r="CV95" s="10"/>
      <c r="CW95" s="16"/>
      <c r="CX95" s="25"/>
      <c r="CY95" s="25"/>
      <c r="CZ95" s="25"/>
      <c r="DA95" s="25"/>
      <c r="DB95" s="6"/>
      <c r="DC95" s="6"/>
      <c r="DD95" s="10"/>
      <c r="DF95" s="6"/>
      <c r="DG95" s="6"/>
      <c r="DH95" s="6"/>
      <c r="DI95" s="6"/>
      <c r="DJ95" s="6"/>
      <c r="DK95" s="6"/>
      <c r="DL95" s="10"/>
      <c r="DM95" s="16"/>
      <c r="DN95" s="25"/>
      <c r="DO95" s="25"/>
      <c r="DP95" s="25"/>
      <c r="DQ95" s="25"/>
      <c r="DR95" s="6"/>
      <c r="DS95" s="6"/>
      <c r="DT95" s="10"/>
      <c r="DV95" s="6"/>
      <c r="DW95" s="6"/>
      <c r="DX95" s="6"/>
      <c r="DY95" s="6"/>
      <c r="DZ95" s="6"/>
      <c r="EA95" s="6"/>
      <c r="EB95" s="10"/>
      <c r="EC95" s="16"/>
      <c r="ED95" s="25"/>
      <c r="EE95" s="25"/>
      <c r="EF95" s="25"/>
      <c r="EG95" s="25"/>
      <c r="EH95" s="6"/>
      <c r="EI95" s="6"/>
      <c r="EJ95" s="10"/>
      <c r="EL95" s="6"/>
      <c r="EM95" s="6"/>
      <c r="EN95" s="6"/>
      <c r="EO95" s="6"/>
      <c r="EP95" s="6"/>
      <c r="EQ95" s="6"/>
      <c r="ER95" s="10"/>
      <c r="ES95" s="16"/>
      <c r="ET95" s="25"/>
      <c r="EU95" s="25"/>
      <c r="EV95" s="25"/>
      <c r="EW95" s="25"/>
      <c r="EX95" s="6"/>
      <c r="EY95" s="6"/>
      <c r="EZ95" s="10"/>
      <c r="FB95" s="6"/>
      <c r="FC95" s="6"/>
      <c r="FD95" s="6"/>
      <c r="FE95" s="6"/>
      <c r="FF95" s="6"/>
      <c r="FG95" s="6"/>
      <c r="FH95" s="10"/>
      <c r="FI95" s="16"/>
      <c r="FJ95" s="25"/>
      <c r="FK95" s="25"/>
      <c r="FL95" s="25"/>
      <c r="FM95" s="25"/>
      <c r="FN95" s="6"/>
      <c r="FO95" s="6"/>
      <c r="FP95" s="10"/>
      <c r="FR95" s="6"/>
      <c r="FS95" s="6"/>
      <c r="FT95" s="6"/>
      <c r="FU95" s="6"/>
      <c r="FV95" s="6"/>
      <c r="FW95" s="6"/>
      <c r="FX95" s="10"/>
      <c r="FY95" s="16"/>
      <c r="FZ95" s="25"/>
      <c r="GA95" s="25"/>
      <c r="GB95" s="25"/>
      <c r="GC95" s="25"/>
      <c r="GD95" s="6"/>
      <c r="GE95" s="6"/>
      <c r="GF95" s="10"/>
      <c r="GH95" s="6"/>
      <c r="GI95" s="6"/>
      <c r="GJ95" s="6"/>
      <c r="GK95" s="6"/>
      <c r="GL95" s="6"/>
      <c r="GM95" s="6"/>
      <c r="GN95" s="10"/>
      <c r="GO95" s="16"/>
      <c r="GP95" s="25"/>
      <c r="GQ95" s="25"/>
      <c r="GR95" s="25"/>
      <c r="GS95" s="25"/>
      <c r="GT95" s="6"/>
      <c r="GU95" s="6"/>
      <c r="GV95" s="10"/>
      <c r="GX95" s="6"/>
      <c r="GY95" s="6"/>
      <c r="GZ95" s="6"/>
      <c r="HA95" s="6"/>
      <c r="HB95" s="6"/>
      <c r="HC95" s="6"/>
      <c r="HD95" s="10"/>
      <c r="HE95" s="16"/>
      <c r="HF95" s="25"/>
      <c r="HG95" s="25"/>
      <c r="HH95" s="25"/>
      <c r="HI95" s="25"/>
      <c r="HJ95" s="6"/>
      <c r="HK95" s="6"/>
      <c r="HL95" s="10"/>
      <c r="HN95" s="6"/>
      <c r="HO95" s="6"/>
      <c r="HP95" s="6"/>
      <c r="HQ95" s="6"/>
      <c r="HR95" s="6"/>
      <c r="HS95" s="6"/>
      <c r="HT95" s="10"/>
      <c r="HU95" s="16"/>
      <c r="HV95" s="25"/>
      <c r="HW95" s="25"/>
      <c r="HX95" s="25"/>
      <c r="HY95" s="25"/>
      <c r="HZ95" s="6"/>
      <c r="IA95" s="6"/>
      <c r="IB95" s="10"/>
      <c r="ID95" s="6"/>
      <c r="IE95" s="6"/>
      <c r="IF95" s="6"/>
      <c r="IG95" s="6"/>
      <c r="IH95" s="6"/>
      <c r="II95" s="6"/>
      <c r="IJ95" s="10"/>
      <c r="IK95" s="16"/>
      <c r="IL95" s="25"/>
      <c r="IM95" s="25"/>
      <c r="IN95" s="25"/>
      <c r="IO95" s="25"/>
      <c r="IP95" s="6"/>
    </row>
    <row r="96" spans="1:250" ht="12.75">
      <c r="A96" s="37" t="s">
        <v>122</v>
      </c>
      <c r="B96" s="45">
        <v>76</v>
      </c>
      <c r="C96" s="25">
        <v>92</v>
      </c>
      <c r="D96" s="6">
        <v>79</v>
      </c>
      <c r="E96" s="6">
        <v>58</v>
      </c>
      <c r="F96" s="6">
        <v>49</v>
      </c>
      <c r="G96" s="6">
        <v>46</v>
      </c>
      <c r="H96" s="45">
        <f t="shared" si="4"/>
        <v>27</v>
      </c>
      <c r="I96" s="46">
        <f t="shared" si="5"/>
        <v>0.5510204081632653</v>
      </c>
      <c r="K96" s="45">
        <v>76</v>
      </c>
      <c r="L96" s="25">
        <v>92</v>
      </c>
      <c r="M96" s="25">
        <v>79</v>
      </c>
      <c r="N96" s="25">
        <v>58</v>
      </c>
      <c r="O96" s="25">
        <v>49</v>
      </c>
      <c r="P96" s="25">
        <v>46</v>
      </c>
      <c r="Q96" s="45">
        <f t="shared" si="6"/>
        <v>27</v>
      </c>
      <c r="R96" s="46">
        <f t="shared" si="7"/>
        <v>0.5510204081632653</v>
      </c>
      <c r="S96" s="6"/>
      <c r="T96" s="10"/>
      <c r="U96" s="16"/>
      <c r="V96" s="25"/>
      <c r="W96" s="25"/>
      <c r="X96" s="25"/>
      <c r="Y96" s="25"/>
      <c r="Z96" s="6"/>
      <c r="AA96" s="6"/>
      <c r="AB96" s="10"/>
      <c r="AD96" s="6"/>
      <c r="AE96" s="6"/>
      <c r="AF96" s="6"/>
      <c r="AG96" s="6"/>
      <c r="AH96" s="6"/>
      <c r="AI96" s="6"/>
      <c r="AJ96" s="10"/>
      <c r="AK96" s="16"/>
      <c r="AL96" s="25"/>
      <c r="AM96" s="25"/>
      <c r="AN96" s="25"/>
      <c r="AO96" s="25"/>
      <c r="AP96" s="6"/>
      <c r="AQ96" s="6"/>
      <c r="AR96" s="10"/>
      <c r="AT96" s="6"/>
      <c r="AU96" s="6"/>
      <c r="AV96" s="6"/>
      <c r="AW96" s="6"/>
      <c r="AX96" s="6"/>
      <c r="AY96" s="6"/>
      <c r="AZ96" s="10"/>
      <c r="BA96" s="16"/>
      <c r="BB96" s="25"/>
      <c r="BC96" s="25"/>
      <c r="BD96" s="25"/>
      <c r="BE96" s="25"/>
      <c r="BF96" s="6"/>
      <c r="BG96" s="6"/>
      <c r="BH96" s="10"/>
      <c r="BJ96" s="6"/>
      <c r="BK96" s="6"/>
      <c r="BL96" s="6"/>
      <c r="BM96" s="6"/>
      <c r="BN96" s="6"/>
      <c r="BO96" s="6"/>
      <c r="BP96" s="10"/>
      <c r="BQ96" s="16"/>
      <c r="BR96" s="25"/>
      <c r="BS96" s="25"/>
      <c r="BT96" s="25"/>
      <c r="BU96" s="25"/>
      <c r="BV96" s="6"/>
      <c r="BW96" s="6"/>
      <c r="BX96" s="10"/>
      <c r="BZ96" s="6"/>
      <c r="CA96" s="6"/>
      <c r="CB96" s="6"/>
      <c r="CC96" s="6"/>
      <c r="CD96" s="6"/>
      <c r="CE96" s="6"/>
      <c r="CF96" s="10"/>
      <c r="CG96" s="16"/>
      <c r="CH96" s="25"/>
      <c r="CI96" s="25"/>
      <c r="CJ96" s="25"/>
      <c r="CK96" s="25"/>
      <c r="CL96" s="6"/>
      <c r="CM96" s="6"/>
      <c r="CN96" s="10"/>
      <c r="CP96" s="6"/>
      <c r="CQ96" s="6"/>
      <c r="CR96" s="6"/>
      <c r="CS96" s="6"/>
      <c r="CT96" s="6"/>
      <c r="CU96" s="6"/>
      <c r="CV96" s="10"/>
      <c r="CW96" s="16"/>
      <c r="CX96" s="25"/>
      <c r="CY96" s="25"/>
      <c r="CZ96" s="25"/>
      <c r="DA96" s="25"/>
      <c r="DB96" s="6"/>
      <c r="DC96" s="6"/>
      <c r="DD96" s="10"/>
      <c r="DF96" s="6"/>
      <c r="DG96" s="6"/>
      <c r="DH96" s="6"/>
      <c r="DI96" s="6"/>
      <c r="DJ96" s="6"/>
      <c r="DK96" s="6"/>
      <c r="DL96" s="10"/>
      <c r="DM96" s="16"/>
      <c r="DN96" s="25"/>
      <c r="DO96" s="25"/>
      <c r="DP96" s="25"/>
      <c r="DQ96" s="25"/>
      <c r="DR96" s="6"/>
      <c r="DS96" s="6"/>
      <c r="DT96" s="10"/>
      <c r="DV96" s="6"/>
      <c r="DW96" s="6"/>
      <c r="DX96" s="6"/>
      <c r="DY96" s="6"/>
      <c r="DZ96" s="6"/>
      <c r="EA96" s="6"/>
      <c r="EB96" s="10"/>
      <c r="EC96" s="16"/>
      <c r="ED96" s="25"/>
      <c r="EE96" s="25"/>
      <c r="EF96" s="25"/>
      <c r="EG96" s="25"/>
      <c r="EH96" s="6"/>
      <c r="EI96" s="6"/>
      <c r="EJ96" s="10"/>
      <c r="EL96" s="6"/>
      <c r="EM96" s="6"/>
      <c r="EN96" s="6"/>
      <c r="EO96" s="6"/>
      <c r="EP96" s="6"/>
      <c r="EQ96" s="6"/>
      <c r="ER96" s="10"/>
      <c r="ES96" s="16"/>
      <c r="ET96" s="25"/>
      <c r="EU96" s="25"/>
      <c r="EV96" s="25"/>
      <c r="EW96" s="25"/>
      <c r="EX96" s="6"/>
      <c r="EY96" s="6"/>
      <c r="EZ96" s="10"/>
      <c r="FB96" s="6"/>
      <c r="FC96" s="6"/>
      <c r="FD96" s="6"/>
      <c r="FE96" s="6"/>
      <c r="FF96" s="6"/>
      <c r="FG96" s="6"/>
      <c r="FH96" s="10"/>
      <c r="FI96" s="16"/>
      <c r="FJ96" s="25"/>
      <c r="FK96" s="25"/>
      <c r="FL96" s="25"/>
      <c r="FM96" s="25"/>
      <c r="FN96" s="6"/>
      <c r="FO96" s="6"/>
      <c r="FP96" s="10"/>
      <c r="FR96" s="6"/>
      <c r="FS96" s="6"/>
      <c r="FT96" s="6"/>
      <c r="FU96" s="6"/>
      <c r="FV96" s="6"/>
      <c r="FW96" s="6"/>
      <c r="FX96" s="10"/>
      <c r="FY96" s="16"/>
      <c r="FZ96" s="25"/>
      <c r="GA96" s="25"/>
      <c r="GB96" s="25"/>
      <c r="GC96" s="25"/>
      <c r="GD96" s="6"/>
      <c r="GE96" s="6"/>
      <c r="GF96" s="10"/>
      <c r="GH96" s="6"/>
      <c r="GI96" s="6"/>
      <c r="GJ96" s="6"/>
      <c r="GK96" s="6"/>
      <c r="GL96" s="6"/>
      <c r="GM96" s="6"/>
      <c r="GN96" s="10"/>
      <c r="GO96" s="16"/>
      <c r="GP96" s="25"/>
      <c r="GQ96" s="25"/>
      <c r="GR96" s="25"/>
      <c r="GS96" s="25"/>
      <c r="GT96" s="6"/>
      <c r="GU96" s="6"/>
      <c r="GV96" s="10"/>
      <c r="GX96" s="6"/>
      <c r="GY96" s="6"/>
      <c r="GZ96" s="6"/>
      <c r="HA96" s="6"/>
      <c r="HB96" s="6"/>
      <c r="HC96" s="6"/>
      <c r="HD96" s="10"/>
      <c r="HE96" s="16"/>
      <c r="HF96" s="25"/>
      <c r="HG96" s="25"/>
      <c r="HH96" s="25"/>
      <c r="HI96" s="25"/>
      <c r="HJ96" s="6"/>
      <c r="HK96" s="6"/>
      <c r="HL96" s="10"/>
      <c r="HN96" s="6"/>
      <c r="HO96" s="6"/>
      <c r="HP96" s="6"/>
      <c r="HQ96" s="6"/>
      <c r="HR96" s="6"/>
      <c r="HS96" s="6"/>
      <c r="HT96" s="10"/>
      <c r="HU96" s="16"/>
      <c r="HV96" s="25"/>
      <c r="HW96" s="25"/>
      <c r="HX96" s="25"/>
      <c r="HY96" s="25"/>
      <c r="HZ96" s="6"/>
      <c r="IA96" s="6"/>
      <c r="IB96" s="10"/>
      <c r="ID96" s="6"/>
      <c r="IE96" s="6"/>
      <c r="IF96" s="6"/>
      <c r="IG96" s="6"/>
      <c r="IH96" s="6"/>
      <c r="II96" s="6"/>
      <c r="IJ96" s="10"/>
      <c r="IK96" s="16"/>
      <c r="IL96" s="25"/>
      <c r="IM96" s="25"/>
      <c r="IN96" s="25"/>
      <c r="IO96" s="25"/>
      <c r="IP96" s="6"/>
    </row>
    <row r="97" spans="1:250" ht="12.75">
      <c r="A97" s="37" t="s">
        <v>123</v>
      </c>
      <c r="B97" s="45"/>
      <c r="C97" s="25">
        <v>1</v>
      </c>
      <c r="D97" s="6">
        <v>3</v>
      </c>
      <c r="E97" s="6">
        <v>4</v>
      </c>
      <c r="F97" s="6">
        <v>4</v>
      </c>
      <c r="G97" s="6">
        <v>6</v>
      </c>
      <c r="H97" s="45">
        <f t="shared" si="4"/>
        <v>-4</v>
      </c>
      <c r="I97" s="46">
        <f t="shared" si="5"/>
        <v>-1</v>
      </c>
      <c r="K97" s="45"/>
      <c r="L97" s="25">
        <v>1</v>
      </c>
      <c r="M97" s="25">
        <v>3</v>
      </c>
      <c r="N97" s="25">
        <v>4</v>
      </c>
      <c r="O97" s="25">
        <v>4</v>
      </c>
      <c r="P97" s="25">
        <v>6</v>
      </c>
      <c r="Q97" s="45">
        <f t="shared" si="6"/>
        <v>-4</v>
      </c>
      <c r="R97" s="46">
        <f t="shared" si="7"/>
        <v>-1</v>
      </c>
      <c r="S97" s="6"/>
      <c r="T97" s="10"/>
      <c r="U97" s="16"/>
      <c r="V97" s="25"/>
      <c r="W97" s="25"/>
      <c r="X97" s="25"/>
      <c r="Y97" s="25"/>
      <c r="Z97" s="6"/>
      <c r="AA97" s="6"/>
      <c r="AB97" s="10"/>
      <c r="AD97" s="6"/>
      <c r="AE97" s="6"/>
      <c r="AF97" s="6"/>
      <c r="AG97" s="6"/>
      <c r="AH97" s="6"/>
      <c r="AI97" s="6"/>
      <c r="AJ97" s="10"/>
      <c r="AK97" s="16"/>
      <c r="AL97" s="25"/>
      <c r="AM97" s="25"/>
      <c r="AN97" s="25"/>
      <c r="AO97" s="25"/>
      <c r="AP97" s="6"/>
      <c r="AQ97" s="6"/>
      <c r="AR97" s="10"/>
      <c r="AT97" s="6"/>
      <c r="AU97" s="6"/>
      <c r="AV97" s="6"/>
      <c r="AW97" s="6"/>
      <c r="AX97" s="6"/>
      <c r="AY97" s="6"/>
      <c r="AZ97" s="10"/>
      <c r="BA97" s="16"/>
      <c r="BB97" s="25"/>
      <c r="BC97" s="25"/>
      <c r="BD97" s="25"/>
      <c r="BE97" s="25"/>
      <c r="BF97" s="6"/>
      <c r="BG97" s="6"/>
      <c r="BH97" s="10"/>
      <c r="BJ97" s="6"/>
      <c r="BK97" s="6"/>
      <c r="BL97" s="6"/>
      <c r="BM97" s="6"/>
      <c r="BN97" s="6"/>
      <c r="BO97" s="6"/>
      <c r="BP97" s="10"/>
      <c r="BQ97" s="16"/>
      <c r="BR97" s="25"/>
      <c r="BS97" s="25"/>
      <c r="BT97" s="25"/>
      <c r="BU97" s="25"/>
      <c r="BV97" s="6"/>
      <c r="BW97" s="6"/>
      <c r="BX97" s="10"/>
      <c r="BZ97" s="6"/>
      <c r="CA97" s="6"/>
      <c r="CB97" s="6"/>
      <c r="CC97" s="6"/>
      <c r="CD97" s="6"/>
      <c r="CE97" s="6"/>
      <c r="CF97" s="10"/>
      <c r="CG97" s="16"/>
      <c r="CH97" s="25"/>
      <c r="CI97" s="25"/>
      <c r="CJ97" s="25"/>
      <c r="CK97" s="25"/>
      <c r="CL97" s="6"/>
      <c r="CM97" s="6"/>
      <c r="CN97" s="10"/>
      <c r="CP97" s="6"/>
      <c r="CQ97" s="6"/>
      <c r="CR97" s="6"/>
      <c r="CS97" s="6"/>
      <c r="CT97" s="6"/>
      <c r="CU97" s="6"/>
      <c r="CV97" s="10"/>
      <c r="CW97" s="16"/>
      <c r="CX97" s="25"/>
      <c r="CY97" s="25"/>
      <c r="CZ97" s="25"/>
      <c r="DA97" s="25"/>
      <c r="DB97" s="6"/>
      <c r="DC97" s="6"/>
      <c r="DD97" s="10"/>
      <c r="DF97" s="6"/>
      <c r="DG97" s="6"/>
      <c r="DH97" s="6"/>
      <c r="DI97" s="6"/>
      <c r="DJ97" s="6"/>
      <c r="DK97" s="6"/>
      <c r="DL97" s="10"/>
      <c r="DM97" s="16"/>
      <c r="DN97" s="25"/>
      <c r="DO97" s="25"/>
      <c r="DP97" s="25"/>
      <c r="DQ97" s="25"/>
      <c r="DR97" s="6"/>
      <c r="DS97" s="6"/>
      <c r="DT97" s="10"/>
      <c r="DV97" s="6"/>
      <c r="DW97" s="6"/>
      <c r="DX97" s="6"/>
      <c r="DY97" s="6"/>
      <c r="DZ97" s="6"/>
      <c r="EA97" s="6"/>
      <c r="EB97" s="10"/>
      <c r="EC97" s="16"/>
      <c r="ED97" s="25"/>
      <c r="EE97" s="25"/>
      <c r="EF97" s="25"/>
      <c r="EG97" s="25"/>
      <c r="EH97" s="6"/>
      <c r="EI97" s="6"/>
      <c r="EJ97" s="10"/>
      <c r="EL97" s="6"/>
      <c r="EM97" s="6"/>
      <c r="EN97" s="6"/>
      <c r="EO97" s="6"/>
      <c r="EP97" s="6"/>
      <c r="EQ97" s="6"/>
      <c r="ER97" s="10"/>
      <c r="ES97" s="16"/>
      <c r="ET97" s="25"/>
      <c r="EU97" s="25"/>
      <c r="EV97" s="25"/>
      <c r="EW97" s="25"/>
      <c r="EX97" s="6"/>
      <c r="EY97" s="6"/>
      <c r="EZ97" s="10"/>
      <c r="FB97" s="6"/>
      <c r="FC97" s="6"/>
      <c r="FD97" s="6"/>
      <c r="FE97" s="6"/>
      <c r="FF97" s="6"/>
      <c r="FG97" s="6"/>
      <c r="FH97" s="10"/>
      <c r="FI97" s="16"/>
      <c r="FJ97" s="25"/>
      <c r="FK97" s="25"/>
      <c r="FL97" s="25"/>
      <c r="FM97" s="25"/>
      <c r="FN97" s="6"/>
      <c r="FO97" s="6"/>
      <c r="FP97" s="10"/>
      <c r="FR97" s="6"/>
      <c r="FS97" s="6"/>
      <c r="FT97" s="6"/>
      <c r="FU97" s="6"/>
      <c r="FV97" s="6"/>
      <c r="FW97" s="6"/>
      <c r="FX97" s="10"/>
      <c r="FY97" s="16"/>
      <c r="FZ97" s="25"/>
      <c r="GA97" s="25"/>
      <c r="GB97" s="25"/>
      <c r="GC97" s="25"/>
      <c r="GD97" s="6"/>
      <c r="GE97" s="6"/>
      <c r="GF97" s="10"/>
      <c r="GH97" s="6"/>
      <c r="GI97" s="6"/>
      <c r="GJ97" s="6"/>
      <c r="GK97" s="6"/>
      <c r="GL97" s="6"/>
      <c r="GM97" s="6"/>
      <c r="GN97" s="10"/>
      <c r="GO97" s="16"/>
      <c r="GP97" s="25"/>
      <c r="GQ97" s="25"/>
      <c r="GR97" s="25"/>
      <c r="GS97" s="25"/>
      <c r="GT97" s="6"/>
      <c r="GU97" s="6"/>
      <c r="GV97" s="10"/>
      <c r="GX97" s="6"/>
      <c r="GY97" s="6"/>
      <c r="GZ97" s="6"/>
      <c r="HA97" s="6"/>
      <c r="HB97" s="6"/>
      <c r="HC97" s="6"/>
      <c r="HD97" s="10"/>
      <c r="HE97" s="16"/>
      <c r="HF97" s="25"/>
      <c r="HG97" s="25"/>
      <c r="HH97" s="25"/>
      <c r="HI97" s="25"/>
      <c r="HJ97" s="6"/>
      <c r="HK97" s="6"/>
      <c r="HL97" s="10"/>
      <c r="HN97" s="6"/>
      <c r="HO97" s="6"/>
      <c r="HP97" s="6"/>
      <c r="HQ97" s="6"/>
      <c r="HR97" s="6"/>
      <c r="HS97" s="6"/>
      <c r="HT97" s="10"/>
      <c r="HU97" s="16"/>
      <c r="HV97" s="25"/>
      <c r="HW97" s="25"/>
      <c r="HX97" s="25"/>
      <c r="HY97" s="25"/>
      <c r="HZ97" s="6"/>
      <c r="IA97" s="6"/>
      <c r="IB97" s="10"/>
      <c r="ID97" s="6"/>
      <c r="IE97" s="6"/>
      <c r="IF97" s="6"/>
      <c r="IG97" s="6"/>
      <c r="IH97" s="6"/>
      <c r="II97" s="6"/>
      <c r="IJ97" s="10"/>
      <c r="IK97" s="16"/>
      <c r="IL97" s="25"/>
      <c r="IM97" s="25"/>
      <c r="IN97" s="25"/>
      <c r="IO97" s="25"/>
      <c r="IP97" s="6"/>
    </row>
    <row r="98" spans="1:250" ht="12.75">
      <c r="A98" s="37" t="s">
        <v>124</v>
      </c>
      <c r="B98" s="45">
        <v>1</v>
      </c>
      <c r="C98" s="25">
        <v>1</v>
      </c>
      <c r="D98" s="6">
        <v>2</v>
      </c>
      <c r="E98" s="6">
        <v>3</v>
      </c>
      <c r="F98" s="6">
        <v>7</v>
      </c>
      <c r="G98" s="6">
        <v>11</v>
      </c>
      <c r="H98" s="45">
        <f t="shared" si="4"/>
        <v>-6</v>
      </c>
      <c r="I98" s="46">
        <f t="shared" si="5"/>
        <v>-0.8571428571428571</v>
      </c>
      <c r="K98" s="45">
        <v>1</v>
      </c>
      <c r="L98" s="25">
        <v>1</v>
      </c>
      <c r="M98" s="25">
        <v>2</v>
      </c>
      <c r="N98" s="25">
        <v>3</v>
      </c>
      <c r="O98" s="25">
        <v>7</v>
      </c>
      <c r="P98" s="25">
        <v>11</v>
      </c>
      <c r="Q98" s="45">
        <f t="shared" si="6"/>
        <v>-6</v>
      </c>
      <c r="R98" s="46">
        <f t="shared" si="7"/>
        <v>-0.8571428571428571</v>
      </c>
      <c r="S98" s="6"/>
      <c r="T98" s="10"/>
      <c r="U98" s="16"/>
      <c r="V98" s="25"/>
      <c r="W98" s="25"/>
      <c r="X98" s="25"/>
      <c r="Y98" s="25"/>
      <c r="Z98" s="6"/>
      <c r="AA98" s="6"/>
      <c r="AB98" s="10"/>
      <c r="AD98" s="6"/>
      <c r="AE98" s="6"/>
      <c r="AF98" s="6"/>
      <c r="AG98" s="6"/>
      <c r="AH98" s="6"/>
      <c r="AI98" s="6"/>
      <c r="AJ98" s="10"/>
      <c r="AK98" s="16"/>
      <c r="AL98" s="25"/>
      <c r="AM98" s="25"/>
      <c r="AN98" s="25"/>
      <c r="AO98" s="25"/>
      <c r="AP98" s="6"/>
      <c r="AQ98" s="6"/>
      <c r="AR98" s="10"/>
      <c r="AT98" s="6"/>
      <c r="AU98" s="6"/>
      <c r="AV98" s="6"/>
      <c r="AW98" s="6"/>
      <c r="AX98" s="6"/>
      <c r="AY98" s="6"/>
      <c r="AZ98" s="10"/>
      <c r="BA98" s="16"/>
      <c r="BB98" s="25"/>
      <c r="BC98" s="25"/>
      <c r="BD98" s="25"/>
      <c r="BE98" s="25"/>
      <c r="BF98" s="6"/>
      <c r="BG98" s="6"/>
      <c r="BH98" s="10"/>
      <c r="BJ98" s="6"/>
      <c r="BK98" s="6"/>
      <c r="BL98" s="6"/>
      <c r="BM98" s="6"/>
      <c r="BN98" s="6"/>
      <c r="BO98" s="6"/>
      <c r="BP98" s="10"/>
      <c r="BQ98" s="16"/>
      <c r="BR98" s="25"/>
      <c r="BS98" s="25"/>
      <c r="BT98" s="25"/>
      <c r="BU98" s="25"/>
      <c r="BV98" s="6"/>
      <c r="BW98" s="6"/>
      <c r="BX98" s="10"/>
      <c r="BZ98" s="6"/>
      <c r="CA98" s="6"/>
      <c r="CB98" s="6"/>
      <c r="CC98" s="6"/>
      <c r="CD98" s="6"/>
      <c r="CE98" s="6"/>
      <c r="CF98" s="10"/>
      <c r="CG98" s="16"/>
      <c r="CH98" s="25"/>
      <c r="CI98" s="25"/>
      <c r="CJ98" s="25"/>
      <c r="CK98" s="25"/>
      <c r="CL98" s="6"/>
      <c r="CM98" s="6"/>
      <c r="CN98" s="10"/>
      <c r="CP98" s="6"/>
      <c r="CQ98" s="6"/>
      <c r="CR98" s="6"/>
      <c r="CS98" s="6"/>
      <c r="CT98" s="6"/>
      <c r="CU98" s="6"/>
      <c r="CV98" s="10"/>
      <c r="CW98" s="16"/>
      <c r="CX98" s="25"/>
      <c r="CY98" s="25"/>
      <c r="CZ98" s="25"/>
      <c r="DA98" s="25"/>
      <c r="DB98" s="6"/>
      <c r="DC98" s="6"/>
      <c r="DD98" s="10"/>
      <c r="DF98" s="6"/>
      <c r="DG98" s="6"/>
      <c r="DH98" s="6"/>
      <c r="DI98" s="6"/>
      <c r="DJ98" s="6"/>
      <c r="DK98" s="6"/>
      <c r="DL98" s="10"/>
      <c r="DM98" s="16"/>
      <c r="DN98" s="25"/>
      <c r="DO98" s="25"/>
      <c r="DP98" s="25"/>
      <c r="DQ98" s="25"/>
      <c r="DR98" s="6"/>
      <c r="DS98" s="6"/>
      <c r="DT98" s="10"/>
      <c r="DV98" s="6"/>
      <c r="DW98" s="6"/>
      <c r="DX98" s="6"/>
      <c r="DY98" s="6"/>
      <c r="DZ98" s="6"/>
      <c r="EA98" s="6"/>
      <c r="EB98" s="10"/>
      <c r="EC98" s="16"/>
      <c r="ED98" s="25"/>
      <c r="EE98" s="25"/>
      <c r="EF98" s="25"/>
      <c r="EG98" s="25"/>
      <c r="EH98" s="6"/>
      <c r="EI98" s="6"/>
      <c r="EJ98" s="10"/>
      <c r="EL98" s="6"/>
      <c r="EM98" s="6"/>
      <c r="EN98" s="6"/>
      <c r="EO98" s="6"/>
      <c r="EP98" s="6"/>
      <c r="EQ98" s="6"/>
      <c r="ER98" s="10"/>
      <c r="ES98" s="16"/>
      <c r="ET98" s="25"/>
      <c r="EU98" s="25"/>
      <c r="EV98" s="25"/>
      <c r="EW98" s="25"/>
      <c r="EX98" s="6"/>
      <c r="EY98" s="6"/>
      <c r="EZ98" s="10"/>
      <c r="FB98" s="6"/>
      <c r="FC98" s="6"/>
      <c r="FD98" s="6"/>
      <c r="FE98" s="6"/>
      <c r="FF98" s="6"/>
      <c r="FG98" s="6"/>
      <c r="FH98" s="10"/>
      <c r="FI98" s="16"/>
      <c r="FJ98" s="25"/>
      <c r="FK98" s="25"/>
      <c r="FL98" s="25"/>
      <c r="FM98" s="25"/>
      <c r="FN98" s="6"/>
      <c r="FO98" s="6"/>
      <c r="FP98" s="10"/>
      <c r="FR98" s="6"/>
      <c r="FS98" s="6"/>
      <c r="FT98" s="6"/>
      <c r="FU98" s="6"/>
      <c r="FV98" s="6"/>
      <c r="FW98" s="6"/>
      <c r="FX98" s="10"/>
      <c r="FY98" s="16"/>
      <c r="FZ98" s="25"/>
      <c r="GA98" s="25"/>
      <c r="GB98" s="25"/>
      <c r="GC98" s="25"/>
      <c r="GD98" s="6"/>
      <c r="GE98" s="6"/>
      <c r="GF98" s="10"/>
      <c r="GH98" s="6"/>
      <c r="GI98" s="6"/>
      <c r="GJ98" s="6"/>
      <c r="GK98" s="6"/>
      <c r="GL98" s="6"/>
      <c r="GM98" s="6"/>
      <c r="GN98" s="10"/>
      <c r="GO98" s="16"/>
      <c r="GP98" s="25"/>
      <c r="GQ98" s="25"/>
      <c r="GR98" s="25"/>
      <c r="GS98" s="25"/>
      <c r="GT98" s="6"/>
      <c r="GU98" s="6"/>
      <c r="GV98" s="10"/>
      <c r="GX98" s="6"/>
      <c r="GY98" s="6"/>
      <c r="GZ98" s="6"/>
      <c r="HA98" s="6"/>
      <c r="HB98" s="6"/>
      <c r="HC98" s="6"/>
      <c r="HD98" s="10"/>
      <c r="HE98" s="16"/>
      <c r="HF98" s="25"/>
      <c r="HG98" s="25"/>
      <c r="HH98" s="25"/>
      <c r="HI98" s="25"/>
      <c r="HJ98" s="6"/>
      <c r="HK98" s="6"/>
      <c r="HL98" s="10"/>
      <c r="HN98" s="6"/>
      <c r="HO98" s="6"/>
      <c r="HP98" s="6"/>
      <c r="HQ98" s="6"/>
      <c r="HR98" s="6"/>
      <c r="HS98" s="6"/>
      <c r="HT98" s="10"/>
      <c r="HU98" s="16"/>
      <c r="HV98" s="25"/>
      <c r="HW98" s="25"/>
      <c r="HX98" s="25"/>
      <c r="HY98" s="25"/>
      <c r="HZ98" s="6"/>
      <c r="IA98" s="6"/>
      <c r="IB98" s="10"/>
      <c r="ID98" s="6"/>
      <c r="IE98" s="6"/>
      <c r="IF98" s="6"/>
      <c r="IG98" s="6"/>
      <c r="IH98" s="6"/>
      <c r="II98" s="6"/>
      <c r="IJ98" s="10"/>
      <c r="IK98" s="16"/>
      <c r="IL98" s="25"/>
      <c r="IM98" s="25"/>
      <c r="IN98" s="25"/>
      <c r="IO98" s="25"/>
      <c r="IP98" s="6"/>
    </row>
    <row r="99" spans="1:250" ht="12.75">
      <c r="A99" s="37" t="s">
        <v>125</v>
      </c>
      <c r="B99" s="45">
        <v>1</v>
      </c>
      <c r="C99" s="25">
        <v>1</v>
      </c>
      <c r="D99" s="6">
        <v>1</v>
      </c>
      <c r="E99" s="6">
        <v>2</v>
      </c>
      <c r="F99" s="6">
        <v>4</v>
      </c>
      <c r="G99" s="6">
        <v>9</v>
      </c>
      <c r="H99" s="45">
        <f t="shared" si="4"/>
        <v>-3</v>
      </c>
      <c r="I99" s="46">
        <f t="shared" si="5"/>
        <v>-0.75</v>
      </c>
      <c r="K99" s="45">
        <v>1</v>
      </c>
      <c r="L99" s="25">
        <v>1</v>
      </c>
      <c r="M99" s="25">
        <v>1</v>
      </c>
      <c r="N99" s="25">
        <v>2</v>
      </c>
      <c r="O99" s="25">
        <v>4</v>
      </c>
      <c r="P99" s="25">
        <v>9</v>
      </c>
      <c r="Q99" s="45">
        <f t="shared" si="6"/>
        <v>-3</v>
      </c>
      <c r="R99" s="46">
        <f t="shared" si="7"/>
        <v>-0.75</v>
      </c>
      <c r="S99" s="6"/>
      <c r="T99" s="10"/>
      <c r="U99" s="16"/>
      <c r="V99" s="25"/>
      <c r="W99" s="25"/>
      <c r="X99" s="25"/>
      <c r="Y99" s="25"/>
      <c r="Z99" s="6"/>
      <c r="AA99" s="6"/>
      <c r="AB99" s="10"/>
      <c r="AD99" s="6"/>
      <c r="AE99" s="6"/>
      <c r="AF99" s="6"/>
      <c r="AG99" s="6"/>
      <c r="AH99" s="6"/>
      <c r="AI99" s="6"/>
      <c r="AJ99" s="10"/>
      <c r="AK99" s="16"/>
      <c r="AL99" s="25"/>
      <c r="AM99" s="25"/>
      <c r="AN99" s="25"/>
      <c r="AO99" s="25"/>
      <c r="AP99" s="6"/>
      <c r="AQ99" s="6"/>
      <c r="AR99" s="10"/>
      <c r="AT99" s="6"/>
      <c r="AU99" s="6"/>
      <c r="AV99" s="6"/>
      <c r="AW99" s="6"/>
      <c r="AX99" s="6"/>
      <c r="AY99" s="6"/>
      <c r="AZ99" s="10"/>
      <c r="BA99" s="16"/>
      <c r="BB99" s="25"/>
      <c r="BC99" s="25"/>
      <c r="BD99" s="25"/>
      <c r="BE99" s="25"/>
      <c r="BF99" s="6"/>
      <c r="BG99" s="6"/>
      <c r="BH99" s="10"/>
      <c r="BJ99" s="6"/>
      <c r="BK99" s="6"/>
      <c r="BL99" s="6"/>
      <c r="BM99" s="6"/>
      <c r="BN99" s="6"/>
      <c r="BO99" s="6"/>
      <c r="BP99" s="10"/>
      <c r="BQ99" s="16"/>
      <c r="BR99" s="25"/>
      <c r="BS99" s="25"/>
      <c r="BT99" s="25"/>
      <c r="BU99" s="25"/>
      <c r="BV99" s="6"/>
      <c r="BW99" s="6"/>
      <c r="BX99" s="10"/>
      <c r="BZ99" s="6"/>
      <c r="CA99" s="6"/>
      <c r="CB99" s="6"/>
      <c r="CC99" s="6"/>
      <c r="CD99" s="6"/>
      <c r="CE99" s="6"/>
      <c r="CF99" s="10"/>
      <c r="CG99" s="16"/>
      <c r="CH99" s="25"/>
      <c r="CI99" s="25"/>
      <c r="CJ99" s="25"/>
      <c r="CK99" s="25"/>
      <c r="CL99" s="6"/>
      <c r="CM99" s="6"/>
      <c r="CN99" s="10"/>
      <c r="CP99" s="6"/>
      <c r="CQ99" s="6"/>
      <c r="CR99" s="6"/>
      <c r="CS99" s="6"/>
      <c r="CT99" s="6"/>
      <c r="CU99" s="6"/>
      <c r="CV99" s="10"/>
      <c r="CW99" s="16"/>
      <c r="CX99" s="25"/>
      <c r="CY99" s="25"/>
      <c r="CZ99" s="25"/>
      <c r="DA99" s="25"/>
      <c r="DB99" s="6"/>
      <c r="DC99" s="6"/>
      <c r="DD99" s="10"/>
      <c r="DF99" s="6"/>
      <c r="DG99" s="6"/>
      <c r="DH99" s="6"/>
      <c r="DI99" s="6"/>
      <c r="DJ99" s="6"/>
      <c r="DK99" s="6"/>
      <c r="DL99" s="10"/>
      <c r="DM99" s="16"/>
      <c r="DN99" s="25"/>
      <c r="DO99" s="25"/>
      <c r="DP99" s="25"/>
      <c r="DQ99" s="25"/>
      <c r="DR99" s="6"/>
      <c r="DS99" s="6"/>
      <c r="DT99" s="10"/>
      <c r="DV99" s="6"/>
      <c r="DW99" s="6"/>
      <c r="DX99" s="6"/>
      <c r="DY99" s="6"/>
      <c r="DZ99" s="6"/>
      <c r="EA99" s="6"/>
      <c r="EB99" s="10"/>
      <c r="EC99" s="16"/>
      <c r="ED99" s="25"/>
      <c r="EE99" s="25"/>
      <c r="EF99" s="25"/>
      <c r="EG99" s="25"/>
      <c r="EH99" s="6"/>
      <c r="EI99" s="6"/>
      <c r="EJ99" s="10"/>
      <c r="EL99" s="6"/>
      <c r="EM99" s="6"/>
      <c r="EN99" s="6"/>
      <c r="EO99" s="6"/>
      <c r="EP99" s="6"/>
      <c r="EQ99" s="6"/>
      <c r="ER99" s="10"/>
      <c r="ES99" s="16"/>
      <c r="ET99" s="25"/>
      <c r="EU99" s="25"/>
      <c r="EV99" s="25"/>
      <c r="EW99" s="25"/>
      <c r="EX99" s="6"/>
      <c r="EY99" s="6"/>
      <c r="EZ99" s="10"/>
      <c r="FB99" s="6"/>
      <c r="FC99" s="6"/>
      <c r="FD99" s="6"/>
      <c r="FE99" s="6"/>
      <c r="FF99" s="6"/>
      <c r="FG99" s="6"/>
      <c r="FH99" s="10"/>
      <c r="FI99" s="16"/>
      <c r="FJ99" s="25"/>
      <c r="FK99" s="25"/>
      <c r="FL99" s="25"/>
      <c r="FM99" s="25"/>
      <c r="FN99" s="6"/>
      <c r="FO99" s="6"/>
      <c r="FP99" s="10"/>
      <c r="FR99" s="6"/>
      <c r="FS99" s="6"/>
      <c r="FT99" s="6"/>
      <c r="FU99" s="6"/>
      <c r="FV99" s="6"/>
      <c r="FW99" s="6"/>
      <c r="FX99" s="10"/>
      <c r="FY99" s="16"/>
      <c r="FZ99" s="25"/>
      <c r="GA99" s="25"/>
      <c r="GB99" s="25"/>
      <c r="GC99" s="25"/>
      <c r="GD99" s="6"/>
      <c r="GE99" s="6"/>
      <c r="GF99" s="10"/>
      <c r="GH99" s="6"/>
      <c r="GI99" s="6"/>
      <c r="GJ99" s="6"/>
      <c r="GK99" s="6"/>
      <c r="GL99" s="6"/>
      <c r="GM99" s="6"/>
      <c r="GN99" s="10"/>
      <c r="GO99" s="16"/>
      <c r="GP99" s="25"/>
      <c r="GQ99" s="25"/>
      <c r="GR99" s="25"/>
      <c r="GS99" s="25"/>
      <c r="GT99" s="6"/>
      <c r="GU99" s="6"/>
      <c r="GV99" s="10"/>
      <c r="GX99" s="6"/>
      <c r="GY99" s="6"/>
      <c r="GZ99" s="6"/>
      <c r="HA99" s="6"/>
      <c r="HB99" s="6"/>
      <c r="HC99" s="6"/>
      <c r="HD99" s="10"/>
      <c r="HE99" s="16"/>
      <c r="HF99" s="25"/>
      <c r="HG99" s="25"/>
      <c r="HH99" s="25"/>
      <c r="HI99" s="25"/>
      <c r="HJ99" s="6"/>
      <c r="HK99" s="6"/>
      <c r="HL99" s="10"/>
      <c r="HN99" s="6"/>
      <c r="HO99" s="6"/>
      <c r="HP99" s="6"/>
      <c r="HQ99" s="6"/>
      <c r="HR99" s="6"/>
      <c r="HS99" s="6"/>
      <c r="HT99" s="10"/>
      <c r="HU99" s="16"/>
      <c r="HV99" s="25"/>
      <c r="HW99" s="25"/>
      <c r="HX99" s="25"/>
      <c r="HY99" s="25"/>
      <c r="HZ99" s="6"/>
      <c r="IA99" s="6"/>
      <c r="IB99" s="10"/>
      <c r="ID99" s="6"/>
      <c r="IE99" s="6"/>
      <c r="IF99" s="6"/>
      <c r="IG99" s="6"/>
      <c r="IH99" s="6"/>
      <c r="II99" s="6"/>
      <c r="IJ99" s="10"/>
      <c r="IK99" s="16"/>
      <c r="IL99" s="25"/>
      <c r="IM99" s="25"/>
      <c r="IN99" s="25"/>
      <c r="IO99" s="25"/>
      <c r="IP99" s="6"/>
    </row>
    <row r="100" spans="1:250" ht="12.75">
      <c r="A100" s="37" t="s">
        <v>126</v>
      </c>
      <c r="B100" s="45">
        <v>1</v>
      </c>
      <c r="C100" s="25">
        <v>1</v>
      </c>
      <c r="D100" s="6">
        <v>1</v>
      </c>
      <c r="E100" s="6">
        <v>1</v>
      </c>
      <c r="F100" s="6">
        <v>0</v>
      </c>
      <c r="G100" s="6">
        <v>2</v>
      </c>
      <c r="H100" s="45">
        <f t="shared" si="4"/>
        <v>1</v>
      </c>
      <c r="I100" s="46" t="str">
        <f t="shared" si="5"/>
        <v>na</v>
      </c>
      <c r="K100" s="45">
        <v>1</v>
      </c>
      <c r="L100" s="25">
        <v>1</v>
      </c>
      <c r="M100" s="25">
        <v>1</v>
      </c>
      <c r="N100" s="25">
        <v>1</v>
      </c>
      <c r="O100" s="25">
        <v>0</v>
      </c>
      <c r="P100" s="25">
        <v>2</v>
      </c>
      <c r="Q100" s="45">
        <f t="shared" si="6"/>
        <v>1</v>
      </c>
      <c r="R100" s="46" t="str">
        <f t="shared" si="7"/>
        <v>na</v>
      </c>
      <c r="S100" s="6"/>
      <c r="T100" s="10"/>
      <c r="U100" s="16"/>
      <c r="V100" s="25"/>
      <c r="W100" s="25"/>
      <c r="X100" s="25"/>
      <c r="Y100" s="25"/>
      <c r="Z100" s="6"/>
      <c r="AA100" s="6"/>
      <c r="AB100" s="10"/>
      <c r="AD100" s="6"/>
      <c r="AE100" s="6"/>
      <c r="AF100" s="6"/>
      <c r="AG100" s="6"/>
      <c r="AH100" s="6"/>
      <c r="AI100" s="6"/>
      <c r="AJ100" s="10"/>
      <c r="AK100" s="16"/>
      <c r="AL100" s="25"/>
      <c r="AM100" s="25"/>
      <c r="AN100" s="25"/>
      <c r="AO100" s="25"/>
      <c r="AP100" s="6"/>
      <c r="AQ100" s="6"/>
      <c r="AR100" s="10"/>
      <c r="AT100" s="6"/>
      <c r="AU100" s="6"/>
      <c r="AV100" s="6"/>
      <c r="AW100" s="6"/>
      <c r="AX100" s="6"/>
      <c r="AY100" s="6"/>
      <c r="AZ100" s="10"/>
      <c r="BA100" s="16"/>
      <c r="BB100" s="25"/>
      <c r="BC100" s="25"/>
      <c r="BD100" s="25"/>
      <c r="BE100" s="25"/>
      <c r="BF100" s="6"/>
      <c r="BG100" s="6"/>
      <c r="BH100" s="10"/>
      <c r="BJ100" s="6"/>
      <c r="BK100" s="6"/>
      <c r="BL100" s="6"/>
      <c r="BM100" s="6"/>
      <c r="BN100" s="6"/>
      <c r="BO100" s="6"/>
      <c r="BP100" s="10"/>
      <c r="BQ100" s="16"/>
      <c r="BR100" s="25"/>
      <c r="BS100" s="25"/>
      <c r="BT100" s="25"/>
      <c r="BU100" s="25"/>
      <c r="BV100" s="6"/>
      <c r="BW100" s="6"/>
      <c r="BX100" s="10"/>
      <c r="BZ100" s="6"/>
      <c r="CA100" s="6"/>
      <c r="CB100" s="6"/>
      <c r="CC100" s="6"/>
      <c r="CD100" s="6"/>
      <c r="CE100" s="6"/>
      <c r="CF100" s="10"/>
      <c r="CG100" s="16"/>
      <c r="CH100" s="25"/>
      <c r="CI100" s="25"/>
      <c r="CJ100" s="25"/>
      <c r="CK100" s="25"/>
      <c r="CL100" s="6"/>
      <c r="CM100" s="6"/>
      <c r="CN100" s="10"/>
      <c r="CP100" s="6"/>
      <c r="CQ100" s="6"/>
      <c r="CR100" s="6"/>
      <c r="CS100" s="6"/>
      <c r="CT100" s="6"/>
      <c r="CU100" s="6"/>
      <c r="CV100" s="10"/>
      <c r="CW100" s="16"/>
      <c r="CX100" s="25"/>
      <c r="CY100" s="25"/>
      <c r="CZ100" s="25"/>
      <c r="DA100" s="25"/>
      <c r="DB100" s="6"/>
      <c r="DC100" s="6"/>
      <c r="DD100" s="10"/>
      <c r="DF100" s="6"/>
      <c r="DG100" s="6"/>
      <c r="DH100" s="6"/>
      <c r="DI100" s="6"/>
      <c r="DJ100" s="6"/>
      <c r="DK100" s="6"/>
      <c r="DL100" s="10"/>
      <c r="DM100" s="16"/>
      <c r="DN100" s="25"/>
      <c r="DO100" s="25"/>
      <c r="DP100" s="25"/>
      <c r="DQ100" s="25"/>
      <c r="DR100" s="6"/>
      <c r="DS100" s="6"/>
      <c r="DT100" s="10"/>
      <c r="DV100" s="6"/>
      <c r="DW100" s="6"/>
      <c r="DX100" s="6"/>
      <c r="DY100" s="6"/>
      <c r="DZ100" s="6"/>
      <c r="EA100" s="6"/>
      <c r="EB100" s="10"/>
      <c r="EC100" s="16"/>
      <c r="ED100" s="25"/>
      <c r="EE100" s="25"/>
      <c r="EF100" s="25"/>
      <c r="EG100" s="25"/>
      <c r="EH100" s="6"/>
      <c r="EI100" s="6"/>
      <c r="EJ100" s="10"/>
      <c r="EL100" s="6"/>
      <c r="EM100" s="6"/>
      <c r="EN100" s="6"/>
      <c r="EO100" s="6"/>
      <c r="EP100" s="6"/>
      <c r="EQ100" s="6"/>
      <c r="ER100" s="10"/>
      <c r="ES100" s="16"/>
      <c r="ET100" s="25"/>
      <c r="EU100" s="25"/>
      <c r="EV100" s="25"/>
      <c r="EW100" s="25"/>
      <c r="EX100" s="6"/>
      <c r="EY100" s="6"/>
      <c r="EZ100" s="10"/>
      <c r="FB100" s="6"/>
      <c r="FC100" s="6"/>
      <c r="FD100" s="6"/>
      <c r="FE100" s="6"/>
      <c r="FF100" s="6"/>
      <c r="FG100" s="6"/>
      <c r="FH100" s="10"/>
      <c r="FI100" s="16"/>
      <c r="FJ100" s="25"/>
      <c r="FK100" s="25"/>
      <c r="FL100" s="25"/>
      <c r="FM100" s="25"/>
      <c r="FN100" s="6"/>
      <c r="FO100" s="6"/>
      <c r="FP100" s="10"/>
      <c r="FR100" s="6"/>
      <c r="FS100" s="6"/>
      <c r="FT100" s="6"/>
      <c r="FU100" s="6"/>
      <c r="FV100" s="6"/>
      <c r="FW100" s="6"/>
      <c r="FX100" s="10"/>
      <c r="FY100" s="16"/>
      <c r="FZ100" s="25"/>
      <c r="GA100" s="25"/>
      <c r="GB100" s="25"/>
      <c r="GC100" s="25"/>
      <c r="GD100" s="6"/>
      <c r="GE100" s="6"/>
      <c r="GF100" s="10"/>
      <c r="GH100" s="6"/>
      <c r="GI100" s="6"/>
      <c r="GJ100" s="6"/>
      <c r="GK100" s="6"/>
      <c r="GL100" s="6"/>
      <c r="GM100" s="6"/>
      <c r="GN100" s="10"/>
      <c r="GO100" s="16"/>
      <c r="GP100" s="25"/>
      <c r="GQ100" s="25"/>
      <c r="GR100" s="25"/>
      <c r="GS100" s="25"/>
      <c r="GT100" s="6"/>
      <c r="GU100" s="6"/>
      <c r="GV100" s="10"/>
      <c r="GX100" s="6"/>
      <c r="GY100" s="6"/>
      <c r="GZ100" s="6"/>
      <c r="HA100" s="6"/>
      <c r="HB100" s="6"/>
      <c r="HC100" s="6"/>
      <c r="HD100" s="10"/>
      <c r="HE100" s="16"/>
      <c r="HF100" s="25"/>
      <c r="HG100" s="25"/>
      <c r="HH100" s="25"/>
      <c r="HI100" s="25"/>
      <c r="HJ100" s="6"/>
      <c r="HK100" s="6"/>
      <c r="HL100" s="10"/>
      <c r="HN100" s="6"/>
      <c r="HO100" s="6"/>
      <c r="HP100" s="6"/>
      <c r="HQ100" s="6"/>
      <c r="HR100" s="6"/>
      <c r="HS100" s="6"/>
      <c r="HT100" s="10"/>
      <c r="HU100" s="16"/>
      <c r="HV100" s="25"/>
      <c r="HW100" s="25"/>
      <c r="HX100" s="25"/>
      <c r="HY100" s="25"/>
      <c r="HZ100" s="6"/>
      <c r="IA100" s="6"/>
      <c r="IB100" s="10"/>
      <c r="ID100" s="6"/>
      <c r="IE100" s="6"/>
      <c r="IF100" s="6"/>
      <c r="IG100" s="6"/>
      <c r="IH100" s="6"/>
      <c r="II100" s="6"/>
      <c r="IJ100" s="10"/>
      <c r="IK100" s="16"/>
      <c r="IL100" s="25"/>
      <c r="IM100" s="25"/>
      <c r="IN100" s="25"/>
      <c r="IO100" s="25"/>
      <c r="IP100" s="6"/>
    </row>
    <row r="101" spans="1:250" ht="12.75">
      <c r="A101" s="37" t="s">
        <v>127</v>
      </c>
      <c r="B101" s="45">
        <v>223</v>
      </c>
      <c r="C101" s="25">
        <v>258</v>
      </c>
      <c r="D101" s="6">
        <v>294</v>
      </c>
      <c r="E101" s="6">
        <v>179</v>
      </c>
      <c r="F101" s="6">
        <v>169</v>
      </c>
      <c r="G101" s="6">
        <v>154</v>
      </c>
      <c r="H101" s="45">
        <f t="shared" si="4"/>
        <v>54</v>
      </c>
      <c r="I101" s="46">
        <f t="shared" si="5"/>
        <v>0.31952662721893493</v>
      </c>
      <c r="K101" s="45">
        <v>223</v>
      </c>
      <c r="L101" s="25">
        <v>258</v>
      </c>
      <c r="M101" s="25">
        <v>291</v>
      </c>
      <c r="N101" s="25">
        <v>174</v>
      </c>
      <c r="O101" s="25">
        <v>164</v>
      </c>
      <c r="P101" s="25">
        <v>154</v>
      </c>
      <c r="Q101" s="45">
        <f t="shared" si="6"/>
        <v>59</v>
      </c>
      <c r="R101" s="46">
        <f t="shared" si="7"/>
        <v>0.3597560975609756</v>
      </c>
      <c r="S101" s="6"/>
      <c r="T101" s="10"/>
      <c r="U101" s="16"/>
      <c r="V101" s="25"/>
      <c r="W101" s="25"/>
      <c r="X101" s="25"/>
      <c r="Y101" s="25"/>
      <c r="Z101" s="6"/>
      <c r="AA101" s="6"/>
      <c r="AB101" s="10"/>
      <c r="AD101" s="6"/>
      <c r="AE101" s="6"/>
      <c r="AF101" s="6"/>
      <c r="AG101" s="6"/>
      <c r="AH101" s="6"/>
      <c r="AI101" s="6"/>
      <c r="AJ101" s="10"/>
      <c r="AK101" s="16"/>
      <c r="AL101" s="25"/>
      <c r="AM101" s="25"/>
      <c r="AN101" s="25"/>
      <c r="AO101" s="25"/>
      <c r="AP101" s="6"/>
      <c r="AQ101" s="6"/>
      <c r="AR101" s="10"/>
      <c r="AT101" s="6"/>
      <c r="AU101" s="6"/>
      <c r="AV101" s="6"/>
      <c r="AW101" s="6"/>
      <c r="AX101" s="6"/>
      <c r="AY101" s="6"/>
      <c r="AZ101" s="10"/>
      <c r="BA101" s="16"/>
      <c r="BB101" s="25"/>
      <c r="BC101" s="25"/>
      <c r="BD101" s="25"/>
      <c r="BE101" s="25"/>
      <c r="BF101" s="6"/>
      <c r="BG101" s="6"/>
      <c r="BH101" s="10"/>
      <c r="BJ101" s="6"/>
      <c r="BK101" s="6"/>
      <c r="BL101" s="6"/>
      <c r="BM101" s="6"/>
      <c r="BN101" s="6"/>
      <c r="BO101" s="6"/>
      <c r="BP101" s="10"/>
      <c r="BQ101" s="16"/>
      <c r="BR101" s="25"/>
      <c r="BS101" s="25"/>
      <c r="BT101" s="25"/>
      <c r="BU101" s="25"/>
      <c r="BV101" s="6"/>
      <c r="BW101" s="6"/>
      <c r="BX101" s="10"/>
      <c r="BZ101" s="6"/>
      <c r="CA101" s="6"/>
      <c r="CB101" s="6"/>
      <c r="CC101" s="6"/>
      <c r="CD101" s="6"/>
      <c r="CE101" s="6"/>
      <c r="CF101" s="10"/>
      <c r="CG101" s="16"/>
      <c r="CH101" s="25"/>
      <c r="CI101" s="25"/>
      <c r="CJ101" s="25"/>
      <c r="CK101" s="25"/>
      <c r="CL101" s="6"/>
      <c r="CM101" s="6"/>
      <c r="CN101" s="10"/>
      <c r="CP101" s="6"/>
      <c r="CQ101" s="6"/>
      <c r="CR101" s="6"/>
      <c r="CS101" s="6"/>
      <c r="CT101" s="6"/>
      <c r="CU101" s="6"/>
      <c r="CV101" s="10"/>
      <c r="CW101" s="16"/>
      <c r="CX101" s="25"/>
      <c r="CY101" s="25"/>
      <c r="CZ101" s="25"/>
      <c r="DA101" s="25"/>
      <c r="DB101" s="6"/>
      <c r="DC101" s="6"/>
      <c r="DD101" s="10"/>
      <c r="DF101" s="6"/>
      <c r="DG101" s="6"/>
      <c r="DH101" s="6"/>
      <c r="DI101" s="6"/>
      <c r="DJ101" s="6"/>
      <c r="DK101" s="6"/>
      <c r="DL101" s="10"/>
      <c r="DM101" s="16"/>
      <c r="DN101" s="25"/>
      <c r="DO101" s="25"/>
      <c r="DP101" s="25"/>
      <c r="DQ101" s="25"/>
      <c r="DR101" s="6"/>
      <c r="DS101" s="6"/>
      <c r="DT101" s="10"/>
      <c r="DV101" s="6"/>
      <c r="DW101" s="6"/>
      <c r="DX101" s="6"/>
      <c r="DY101" s="6"/>
      <c r="DZ101" s="6"/>
      <c r="EA101" s="6"/>
      <c r="EB101" s="10"/>
      <c r="EC101" s="16"/>
      <c r="ED101" s="25"/>
      <c r="EE101" s="25"/>
      <c r="EF101" s="25"/>
      <c r="EG101" s="25"/>
      <c r="EH101" s="6"/>
      <c r="EI101" s="6"/>
      <c r="EJ101" s="10"/>
      <c r="EL101" s="6"/>
      <c r="EM101" s="6"/>
      <c r="EN101" s="6"/>
      <c r="EO101" s="6"/>
      <c r="EP101" s="6"/>
      <c r="EQ101" s="6"/>
      <c r="ER101" s="10"/>
      <c r="ES101" s="16"/>
      <c r="ET101" s="25"/>
      <c r="EU101" s="25"/>
      <c r="EV101" s="25"/>
      <c r="EW101" s="25"/>
      <c r="EX101" s="6"/>
      <c r="EY101" s="6"/>
      <c r="EZ101" s="10"/>
      <c r="FB101" s="6"/>
      <c r="FC101" s="6"/>
      <c r="FD101" s="6"/>
      <c r="FE101" s="6"/>
      <c r="FF101" s="6"/>
      <c r="FG101" s="6"/>
      <c r="FH101" s="10"/>
      <c r="FI101" s="16"/>
      <c r="FJ101" s="25"/>
      <c r="FK101" s="25"/>
      <c r="FL101" s="25"/>
      <c r="FM101" s="25"/>
      <c r="FN101" s="6"/>
      <c r="FO101" s="6"/>
      <c r="FP101" s="10"/>
      <c r="FR101" s="6"/>
      <c r="FS101" s="6"/>
      <c r="FT101" s="6"/>
      <c r="FU101" s="6"/>
      <c r="FV101" s="6"/>
      <c r="FW101" s="6"/>
      <c r="FX101" s="10"/>
      <c r="FY101" s="16"/>
      <c r="FZ101" s="25"/>
      <c r="GA101" s="25"/>
      <c r="GB101" s="25"/>
      <c r="GC101" s="25"/>
      <c r="GD101" s="6"/>
      <c r="GE101" s="6"/>
      <c r="GF101" s="10"/>
      <c r="GH101" s="6"/>
      <c r="GI101" s="6"/>
      <c r="GJ101" s="6"/>
      <c r="GK101" s="6"/>
      <c r="GL101" s="6"/>
      <c r="GM101" s="6"/>
      <c r="GN101" s="10"/>
      <c r="GO101" s="16"/>
      <c r="GP101" s="25"/>
      <c r="GQ101" s="25"/>
      <c r="GR101" s="25"/>
      <c r="GS101" s="25"/>
      <c r="GT101" s="6"/>
      <c r="GU101" s="6"/>
      <c r="GV101" s="10"/>
      <c r="GX101" s="6"/>
      <c r="GY101" s="6"/>
      <c r="GZ101" s="6"/>
      <c r="HA101" s="6"/>
      <c r="HB101" s="6"/>
      <c r="HC101" s="6"/>
      <c r="HD101" s="10"/>
      <c r="HE101" s="16"/>
      <c r="HF101" s="25"/>
      <c r="HG101" s="25"/>
      <c r="HH101" s="25"/>
      <c r="HI101" s="25"/>
      <c r="HJ101" s="6"/>
      <c r="HK101" s="6"/>
      <c r="HL101" s="10"/>
      <c r="HN101" s="6"/>
      <c r="HO101" s="6"/>
      <c r="HP101" s="6"/>
      <c r="HQ101" s="6"/>
      <c r="HR101" s="6"/>
      <c r="HS101" s="6"/>
      <c r="HT101" s="10"/>
      <c r="HU101" s="16"/>
      <c r="HV101" s="25"/>
      <c r="HW101" s="25"/>
      <c r="HX101" s="25"/>
      <c r="HY101" s="25"/>
      <c r="HZ101" s="6"/>
      <c r="IA101" s="6"/>
      <c r="IB101" s="10"/>
      <c r="ID101" s="6"/>
      <c r="IE101" s="6"/>
      <c r="IF101" s="6"/>
      <c r="IG101" s="6"/>
      <c r="IH101" s="6"/>
      <c r="II101" s="6"/>
      <c r="IJ101" s="10"/>
      <c r="IK101" s="16"/>
      <c r="IL101" s="25"/>
      <c r="IM101" s="25"/>
      <c r="IN101" s="25"/>
      <c r="IO101" s="25"/>
      <c r="IP101" s="6"/>
    </row>
    <row r="102" spans="1:18" ht="12.75">
      <c r="A102" s="38" t="s">
        <v>128</v>
      </c>
      <c r="B102" s="48">
        <f>SUM(B7,B11,B20,B24,B45,B49,B52,B54,B92,B93)</f>
        <v>2734</v>
      </c>
      <c r="C102" s="49">
        <f>SUM(C7,C11,C20,C24,C45,C49,C52,C54,C92,C93)</f>
        <v>2878</v>
      </c>
      <c r="D102" s="49">
        <f>SUM(D7,D11,D20,D24,D45,D49,D52,D54,D92,D93)</f>
        <v>2926</v>
      </c>
      <c r="E102" s="49">
        <f>SUM(E7,E11,E20,E24,E45,E49,E52,E54,E92,E93)</f>
        <v>2728</v>
      </c>
      <c r="F102" s="49">
        <f>SUM(F7,F11,F20,F24,F45,F49,F52,F54,F92,F93)</f>
        <v>2527</v>
      </c>
      <c r="G102" s="49">
        <f>SUM(G7,G11,G20,G24,G45,G49,G52,G54,G92,G93)</f>
        <v>2447</v>
      </c>
      <c r="H102" s="48">
        <f t="shared" si="4"/>
        <v>207</v>
      </c>
      <c r="I102" s="50">
        <f t="shared" si="5"/>
        <v>0.08191531460229522</v>
      </c>
      <c r="J102" s="22"/>
      <c r="K102" s="48">
        <f>SUM(K93,K92,K54,K52,K49,K45,K24,K20,K11,K7)</f>
        <v>2522</v>
      </c>
      <c r="L102" s="49">
        <f>SUM(L93,L92,L54,L52,L49,L45,L24,L20,L11,L7)</f>
        <v>2635</v>
      </c>
      <c r="M102" s="49">
        <f>SUM(M93,M92,M54,M52,M49,M45,M24,M20,M11,M7)</f>
        <v>2654</v>
      </c>
      <c r="N102" s="49">
        <f>SUM(N93,N92,N54,N52,N49,N45,N24,N20,N11,N7)</f>
        <v>2398</v>
      </c>
      <c r="O102" s="49">
        <f>SUM(O93,O92,O54,O52,O49,O45,O24,O20,O11,O7)</f>
        <v>2162</v>
      </c>
      <c r="P102" s="49">
        <f>SUM(P93,P92,P54,P52,P49,P45,P24,P20,P11,P7)</f>
        <v>2179</v>
      </c>
      <c r="Q102" s="48">
        <f t="shared" si="6"/>
        <v>360</v>
      </c>
      <c r="R102" s="50">
        <f t="shared" si="7"/>
        <v>0.16651248843663274</v>
      </c>
    </row>
  </sheetData>
  <sheetProtection password="9BF1" sheet="1"/>
  <mergeCells count="18">
    <mergeCell ref="Q5:Q6"/>
    <mergeCell ref="R5:R6"/>
    <mergeCell ref="I5:I6"/>
    <mergeCell ref="M5:M6"/>
    <mergeCell ref="N5:N6"/>
    <mergeCell ref="O5:O6"/>
    <mergeCell ref="P5:P6"/>
    <mergeCell ref="B4:I4"/>
    <mergeCell ref="K4:R4"/>
    <mergeCell ref="L5:L6"/>
    <mergeCell ref="A1:R1"/>
    <mergeCell ref="A2:R2"/>
    <mergeCell ref="D5:D6"/>
    <mergeCell ref="E5:E6"/>
    <mergeCell ref="F5:F6"/>
    <mergeCell ref="G5:G6"/>
    <mergeCell ref="H5:H6"/>
    <mergeCell ref="C5:C6"/>
  </mergeCells>
  <printOptions horizontalCentered="1"/>
  <pageMargins left="0.1" right="0.1" top="0.25" bottom="0.5" header="0.5" footer="0.25"/>
  <pageSetup horizontalDpi="600" verticalDpi="600" orientation="landscape" scale="78" r:id="rId1"/>
  <headerFooter alignWithMargins="0">
    <oddFooter>&amp;C&amp;"Arial,Bold Italic"&amp;8&amp;P&amp;R&amp;"Arial,Bold Italic"&amp;8Prepared by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75"/>
  <sheetViews>
    <sheetView zoomScalePageLayoutView="0" workbookViewId="0" topLeftCell="A1">
      <pane xSplit="1" topLeftCell="B1" activePane="topRight" state="frozen"/>
      <selection pane="topLeft" activeCell="A15" sqref="A15"/>
      <selection pane="topRight" activeCell="E12" sqref="E12"/>
    </sheetView>
  </sheetViews>
  <sheetFormatPr defaultColWidth="9.140625" defaultRowHeight="15"/>
  <cols>
    <col min="1" max="1" width="34.421875" style="2" customWidth="1"/>
    <col min="2" max="6" width="7.57421875" style="2" customWidth="1"/>
    <col min="7" max="7" width="7.57421875" style="2" hidden="1" customWidth="1"/>
    <col min="8" max="9" width="8.57421875" style="2" customWidth="1"/>
    <col min="10" max="10" width="1.57421875" style="2" customWidth="1"/>
    <col min="11" max="15" width="7.57421875" style="2" customWidth="1"/>
    <col min="16" max="16" width="7.57421875" style="2" hidden="1" customWidth="1"/>
    <col min="17" max="18" width="8.57421875" style="2" customWidth="1"/>
    <col min="19" max="16384" width="9.140625" style="2" customWidth="1"/>
  </cols>
  <sheetData>
    <row r="1" spans="1:18" s="23" customFormat="1" ht="15.7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23" customFormat="1" ht="15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5" customFormat="1" ht="12.75">
      <c r="A3" s="5" t="s">
        <v>54</v>
      </c>
      <c r="B3" s="6"/>
      <c r="C3" s="6"/>
      <c r="D3" s="6"/>
      <c r="E3" s="6"/>
      <c r="F3" s="6" t="s">
        <v>54</v>
      </c>
      <c r="G3" s="6" t="s">
        <v>54</v>
      </c>
      <c r="H3" s="6"/>
      <c r="I3" s="10"/>
      <c r="J3" s="16"/>
      <c r="K3" s="16"/>
      <c r="L3" s="16"/>
      <c r="M3" s="16"/>
      <c r="N3" s="16"/>
      <c r="O3" s="6"/>
      <c r="P3" s="6"/>
      <c r="Q3" s="6"/>
      <c r="R3" s="6"/>
    </row>
    <row r="4" spans="2:18" ht="15" customHeight="1">
      <c r="B4" s="72" t="s">
        <v>37</v>
      </c>
      <c r="C4" s="72"/>
      <c r="D4" s="72"/>
      <c r="E4" s="72"/>
      <c r="F4" s="72"/>
      <c r="G4" s="72"/>
      <c r="H4" s="72"/>
      <c r="I4" s="75"/>
      <c r="K4" s="72" t="s">
        <v>35</v>
      </c>
      <c r="L4" s="72"/>
      <c r="M4" s="72"/>
      <c r="N4" s="72"/>
      <c r="O4" s="72"/>
      <c r="P4" s="72"/>
      <c r="Q4" s="72"/>
      <c r="R4" s="75"/>
    </row>
    <row r="5" spans="2:18" ht="15" customHeight="1">
      <c r="B5" s="54"/>
      <c r="C5" s="65" t="s">
        <v>147</v>
      </c>
      <c r="D5" s="65" t="s">
        <v>30</v>
      </c>
      <c r="E5" s="65" t="s">
        <v>31</v>
      </c>
      <c r="F5" s="65" t="s">
        <v>32</v>
      </c>
      <c r="G5" s="65" t="s">
        <v>33</v>
      </c>
      <c r="H5" s="67" t="s">
        <v>34</v>
      </c>
      <c r="I5" s="69" t="s">
        <v>148</v>
      </c>
      <c r="K5" s="54"/>
      <c r="L5" s="65" t="s">
        <v>147</v>
      </c>
      <c r="M5" s="65" t="s">
        <v>30</v>
      </c>
      <c r="N5" s="65" t="s">
        <v>31</v>
      </c>
      <c r="O5" s="65" t="s">
        <v>32</v>
      </c>
      <c r="P5" s="65" t="s">
        <v>33</v>
      </c>
      <c r="Q5" s="67" t="s">
        <v>34</v>
      </c>
      <c r="R5" s="69" t="s">
        <v>148</v>
      </c>
    </row>
    <row r="6" spans="2:18" ht="12.75">
      <c r="B6" s="54" t="s">
        <v>152</v>
      </c>
      <c r="C6" s="66" t="s">
        <v>147</v>
      </c>
      <c r="D6" s="66" t="s">
        <v>30</v>
      </c>
      <c r="E6" s="66" t="s">
        <v>31</v>
      </c>
      <c r="F6" s="66" t="s">
        <v>32</v>
      </c>
      <c r="G6" s="66" t="s">
        <v>33</v>
      </c>
      <c r="H6" s="68"/>
      <c r="I6" s="70"/>
      <c r="K6" s="54" t="s">
        <v>152</v>
      </c>
      <c r="L6" s="66"/>
      <c r="M6" s="66" t="s">
        <v>30</v>
      </c>
      <c r="N6" s="66" t="s">
        <v>31</v>
      </c>
      <c r="O6" s="66" t="s">
        <v>32</v>
      </c>
      <c r="P6" s="66" t="s">
        <v>33</v>
      </c>
      <c r="Q6" s="68"/>
      <c r="R6" s="70"/>
    </row>
    <row r="7" spans="1:18" ht="12.75">
      <c r="A7" s="36" t="s">
        <v>142</v>
      </c>
      <c r="B7" s="17">
        <f>SUM(B8,B9)</f>
        <v>17</v>
      </c>
      <c r="C7" s="17">
        <f>C8</f>
        <v>0</v>
      </c>
      <c r="D7" s="17">
        <f>D8</f>
        <v>1</v>
      </c>
      <c r="E7" s="17">
        <f>E8</f>
        <v>0</v>
      </c>
      <c r="F7" s="17">
        <f>F8</f>
        <v>0</v>
      </c>
      <c r="G7" s="17">
        <f>G8</f>
        <v>0</v>
      </c>
      <c r="H7" s="28">
        <f>B7-F7</f>
        <v>17</v>
      </c>
      <c r="I7" s="29" t="str">
        <f>IF(F7=0,"na",H7/F7)</f>
        <v>na</v>
      </c>
      <c r="J7" s="18"/>
      <c r="K7" s="28">
        <f>K8</f>
        <v>0</v>
      </c>
      <c r="L7" s="17">
        <f>L8</f>
        <v>0</v>
      </c>
      <c r="M7" s="17">
        <f>M8</f>
        <v>0</v>
      </c>
      <c r="N7" s="17">
        <f>N8</f>
        <v>0</v>
      </c>
      <c r="O7" s="17">
        <f>O8</f>
        <v>0</v>
      </c>
      <c r="P7" s="17">
        <f>P8</f>
        <v>2</v>
      </c>
      <c r="Q7" s="28">
        <f>K7-O7</f>
        <v>0</v>
      </c>
      <c r="R7" s="29" t="str">
        <f>IF(O7=0,"na",Q7/O7)</f>
        <v>na</v>
      </c>
    </row>
    <row r="8" spans="1:18" ht="12.75">
      <c r="A8" s="37" t="s">
        <v>64</v>
      </c>
      <c r="B8" s="30">
        <v>0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30">
        <f aca="true" t="shared" si="0" ref="H8:H47">B8-F8</f>
        <v>0</v>
      </c>
      <c r="I8" s="31" t="str">
        <f aca="true" t="shared" si="1" ref="I8:I47">IF(F8=0,"na",H8/F8)</f>
        <v>na</v>
      </c>
      <c r="J8" s="20"/>
      <c r="K8" s="30"/>
      <c r="L8" s="19">
        <v>0</v>
      </c>
      <c r="M8" s="19">
        <v>0</v>
      </c>
      <c r="N8" s="19">
        <v>0</v>
      </c>
      <c r="O8" s="19">
        <v>0</v>
      </c>
      <c r="P8" s="19">
        <v>2</v>
      </c>
      <c r="Q8" s="30">
        <f>K8-O8</f>
        <v>0</v>
      </c>
      <c r="R8" s="31" t="str">
        <f>IF(O8=0,"na",Q8/O8)</f>
        <v>na</v>
      </c>
    </row>
    <row r="9" spans="1:18" ht="12.75">
      <c r="A9" s="37" t="s">
        <v>150</v>
      </c>
      <c r="B9" s="30">
        <v>17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30">
        <f t="shared" si="0"/>
        <v>17</v>
      </c>
      <c r="I9" s="31" t="str">
        <f t="shared" si="1"/>
        <v>na</v>
      </c>
      <c r="J9" s="20"/>
      <c r="K9" s="30"/>
      <c r="L9" s="19"/>
      <c r="M9" s="19"/>
      <c r="N9" s="19"/>
      <c r="O9" s="19"/>
      <c r="P9" s="19"/>
      <c r="Q9" s="30">
        <f>K9-O9</f>
        <v>0</v>
      </c>
      <c r="R9" s="31" t="str">
        <f>IF(O9=0,"na",Q9/O9)</f>
        <v>na</v>
      </c>
    </row>
    <row r="10" spans="1:18" ht="12.75">
      <c r="A10" s="36" t="s">
        <v>0</v>
      </c>
      <c r="B10" s="17">
        <f>SUM(B11:B13)</f>
        <v>13</v>
      </c>
      <c r="C10" s="17">
        <f>SUM(C11:C13)</f>
        <v>15</v>
      </c>
      <c r="D10" s="17">
        <f>SUM(D11:D13)</f>
        <v>15</v>
      </c>
      <c r="E10" s="17">
        <f>SUM(E11:E13)</f>
        <v>12</v>
      </c>
      <c r="F10" s="17">
        <f>SUM(F11:F13)</f>
        <v>13</v>
      </c>
      <c r="G10" s="17">
        <f>SUM(G11:G13)</f>
        <v>11</v>
      </c>
      <c r="H10" s="28">
        <f t="shared" si="0"/>
        <v>0</v>
      </c>
      <c r="I10" s="29">
        <f t="shared" si="1"/>
        <v>0</v>
      </c>
      <c r="J10" s="22"/>
      <c r="K10" s="28">
        <f>SUM(K11:K13)</f>
        <v>0</v>
      </c>
      <c r="L10" s="17">
        <f>SUM(L11:L13)</f>
        <v>4</v>
      </c>
      <c r="M10" s="17">
        <f>SUM(M11:M13)</f>
        <v>0</v>
      </c>
      <c r="N10" s="17">
        <f>SUM(N11:N13)</f>
        <v>1</v>
      </c>
      <c r="O10" s="17">
        <f>SUM(O11:O13)</f>
        <v>0</v>
      </c>
      <c r="P10" s="17">
        <f>SUM(P11:P13)</f>
        <v>1</v>
      </c>
      <c r="Q10" s="28">
        <f>K10-O10</f>
        <v>0</v>
      </c>
      <c r="R10" s="29" t="str">
        <f>IF(O10=0,"na",Q10/O10)</f>
        <v>na</v>
      </c>
    </row>
    <row r="11" spans="1:18" ht="12.75">
      <c r="A11" s="37" t="s">
        <v>1</v>
      </c>
      <c r="B11" s="30">
        <v>13</v>
      </c>
      <c r="C11" s="19">
        <v>15</v>
      </c>
      <c r="D11" s="19">
        <v>14</v>
      </c>
      <c r="E11" s="19">
        <v>12</v>
      </c>
      <c r="F11" s="19">
        <v>13</v>
      </c>
      <c r="G11" s="19">
        <v>9</v>
      </c>
      <c r="H11" s="30">
        <f t="shared" si="0"/>
        <v>0</v>
      </c>
      <c r="I11" s="31">
        <f t="shared" si="1"/>
        <v>0</v>
      </c>
      <c r="J11" s="20"/>
      <c r="K11" s="30"/>
      <c r="L11" s="19">
        <v>4</v>
      </c>
      <c r="M11" s="19">
        <v>0</v>
      </c>
      <c r="N11" s="19">
        <v>1</v>
      </c>
      <c r="O11" s="19">
        <v>0</v>
      </c>
      <c r="P11" s="19">
        <v>1</v>
      </c>
      <c r="Q11" s="30">
        <f>K11-O11</f>
        <v>0</v>
      </c>
      <c r="R11" s="31" t="str">
        <f>IF(O11=0,"na",Q11/O11)</f>
        <v>na</v>
      </c>
    </row>
    <row r="12" spans="1:18" ht="12.75">
      <c r="A12" s="37" t="s">
        <v>2</v>
      </c>
      <c r="B12" s="30">
        <v>0</v>
      </c>
      <c r="C12" s="19">
        <v>0</v>
      </c>
      <c r="D12" s="19">
        <v>1</v>
      </c>
      <c r="E12" s="19">
        <v>0</v>
      </c>
      <c r="F12" s="19">
        <v>0</v>
      </c>
      <c r="G12" s="19">
        <v>1</v>
      </c>
      <c r="H12" s="30">
        <f t="shared" si="0"/>
        <v>0</v>
      </c>
      <c r="I12" s="31" t="str">
        <f t="shared" si="1"/>
        <v>na</v>
      </c>
      <c r="J12" s="20"/>
      <c r="K12" s="30"/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30">
        <f>K12-O12</f>
        <v>0</v>
      </c>
      <c r="R12" s="31" t="str">
        <f>IF(O12=0,"na",Q12/O12)</f>
        <v>na</v>
      </c>
    </row>
    <row r="13" spans="1:18" ht="12.75">
      <c r="A13" s="37" t="s">
        <v>3</v>
      </c>
      <c r="B13" s="30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30">
        <f t="shared" si="0"/>
        <v>0</v>
      </c>
      <c r="I13" s="31" t="str">
        <f t="shared" si="1"/>
        <v>na</v>
      </c>
      <c r="J13" s="20"/>
      <c r="K13" s="30"/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30">
        <f>K13-O13</f>
        <v>0</v>
      </c>
      <c r="R13" s="31" t="str">
        <f>IF(O13=0,"na",Q13/O13)</f>
        <v>na</v>
      </c>
    </row>
    <row r="14" spans="1:18" ht="12.75">
      <c r="A14" s="36" t="s">
        <v>19</v>
      </c>
      <c r="B14" s="17">
        <f>B15</f>
        <v>0</v>
      </c>
      <c r="C14" s="17">
        <f>C15</f>
        <v>0</v>
      </c>
      <c r="D14" s="17">
        <f>D15</f>
        <v>4</v>
      </c>
      <c r="E14" s="17">
        <f>E15</f>
        <v>1</v>
      </c>
      <c r="F14" s="17">
        <f>F15</f>
        <v>0</v>
      </c>
      <c r="G14" s="17">
        <f>G15</f>
        <v>0</v>
      </c>
      <c r="H14" s="28">
        <f t="shared" si="0"/>
        <v>0</v>
      </c>
      <c r="I14" s="29" t="str">
        <f t="shared" si="1"/>
        <v>na</v>
      </c>
      <c r="J14" s="18"/>
      <c r="K14" s="28">
        <f>K15</f>
        <v>0</v>
      </c>
      <c r="L14" s="17">
        <f>L15</f>
        <v>0</v>
      </c>
      <c r="M14" s="17">
        <f>M15</f>
        <v>0</v>
      </c>
      <c r="N14" s="17">
        <f>N15</f>
        <v>0</v>
      </c>
      <c r="O14" s="17">
        <f>O15</f>
        <v>0</v>
      </c>
      <c r="P14" s="17">
        <f>P15</f>
        <v>0</v>
      </c>
      <c r="Q14" s="28">
        <f>K14-O14</f>
        <v>0</v>
      </c>
      <c r="R14" s="29" t="str">
        <f>IF(O14=0,"na",Q14/O14)</f>
        <v>na</v>
      </c>
    </row>
    <row r="15" spans="1:18" ht="12.75">
      <c r="A15" s="37" t="s">
        <v>4</v>
      </c>
      <c r="B15" s="30"/>
      <c r="C15" s="19">
        <v>0</v>
      </c>
      <c r="D15" s="19">
        <v>4</v>
      </c>
      <c r="E15" s="19">
        <v>1</v>
      </c>
      <c r="F15" s="19">
        <v>0</v>
      </c>
      <c r="G15" s="19">
        <v>0</v>
      </c>
      <c r="H15" s="30">
        <f t="shared" si="0"/>
        <v>0</v>
      </c>
      <c r="I15" s="31" t="str">
        <f t="shared" si="1"/>
        <v>na</v>
      </c>
      <c r="J15" s="20"/>
      <c r="K15" s="30"/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30">
        <f>K15-O15</f>
        <v>0</v>
      </c>
      <c r="R15" s="31" t="str">
        <f>IF(O15=0,"na",Q15/O15)</f>
        <v>na</v>
      </c>
    </row>
    <row r="16" spans="1:18" ht="12.75">
      <c r="A16" s="36" t="s">
        <v>18</v>
      </c>
      <c r="B16" s="17">
        <f>SUM(B17:B31)</f>
        <v>75</v>
      </c>
      <c r="C16" s="17">
        <f>SUM(C17:C31)</f>
        <v>96</v>
      </c>
      <c r="D16" s="17">
        <f>SUM(D17:D31)</f>
        <v>110</v>
      </c>
      <c r="E16" s="17">
        <f>SUM(E17:E31)</f>
        <v>122</v>
      </c>
      <c r="F16" s="17">
        <f>SUM(F17:F31)</f>
        <v>117</v>
      </c>
      <c r="G16" s="17">
        <f>SUM(G17:G31)</f>
        <v>97</v>
      </c>
      <c r="H16" s="28">
        <f t="shared" si="0"/>
        <v>-42</v>
      </c>
      <c r="I16" s="29">
        <f t="shared" si="1"/>
        <v>-0.358974358974359</v>
      </c>
      <c r="J16" s="18"/>
      <c r="K16" s="28">
        <f>SUM(K17:K31)</f>
        <v>86</v>
      </c>
      <c r="L16" s="17">
        <f>SUM(L17:L31)</f>
        <v>90</v>
      </c>
      <c r="M16" s="17">
        <f>SUM(M17:M31)</f>
        <v>84</v>
      </c>
      <c r="N16" s="17">
        <f>SUM(N17:N31)</f>
        <v>100</v>
      </c>
      <c r="O16" s="17">
        <f>SUM(O17:O31)</f>
        <v>97</v>
      </c>
      <c r="P16" s="17">
        <f>SUM(P17:P31)</f>
        <v>85</v>
      </c>
      <c r="Q16" s="28">
        <f aca="true" t="shared" si="2" ref="Q16:Q31">K16-O16</f>
        <v>-11</v>
      </c>
      <c r="R16" s="29">
        <f aca="true" t="shared" si="3" ref="R16:R31">IF(O16=0,"na",Q16/O16)</f>
        <v>-0.1134020618556701</v>
      </c>
    </row>
    <row r="17" spans="1:19" ht="12.75">
      <c r="A17" s="37" t="s">
        <v>5</v>
      </c>
      <c r="B17" s="30">
        <v>1</v>
      </c>
      <c r="C17" s="19">
        <v>2</v>
      </c>
      <c r="D17" s="19">
        <v>6</v>
      </c>
      <c r="E17" s="19">
        <v>7</v>
      </c>
      <c r="F17" s="19">
        <v>5</v>
      </c>
      <c r="G17" s="19">
        <v>6</v>
      </c>
      <c r="H17" s="30">
        <f t="shared" si="0"/>
        <v>-4</v>
      </c>
      <c r="I17" s="31">
        <f t="shared" si="1"/>
        <v>-0.8</v>
      </c>
      <c r="J17" s="20"/>
      <c r="K17" s="30">
        <v>1</v>
      </c>
      <c r="L17" s="19">
        <v>1</v>
      </c>
      <c r="M17" s="19">
        <v>0</v>
      </c>
      <c r="N17" s="19">
        <v>4</v>
      </c>
      <c r="O17" s="19">
        <v>5</v>
      </c>
      <c r="P17" s="19">
        <v>4</v>
      </c>
      <c r="Q17" s="30">
        <f t="shared" si="2"/>
        <v>-4</v>
      </c>
      <c r="R17" s="31">
        <f t="shared" si="3"/>
        <v>-0.8</v>
      </c>
      <c r="S17" s="10"/>
    </row>
    <row r="18" spans="1:19" ht="12.75">
      <c r="A18" s="37" t="s">
        <v>6</v>
      </c>
      <c r="B18" s="30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30">
        <f t="shared" si="0"/>
        <v>0</v>
      </c>
      <c r="I18" s="31" t="str">
        <f t="shared" si="1"/>
        <v>na</v>
      </c>
      <c r="J18" s="20"/>
      <c r="K18" s="30"/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30">
        <f t="shared" si="2"/>
        <v>0</v>
      </c>
      <c r="R18" s="31" t="str">
        <f t="shared" si="3"/>
        <v>na</v>
      </c>
      <c r="S18" s="10"/>
    </row>
    <row r="19" spans="1:19" ht="12.75">
      <c r="A19" s="37" t="s">
        <v>7</v>
      </c>
      <c r="B19" s="30">
        <v>6</v>
      </c>
      <c r="C19" s="19">
        <v>7</v>
      </c>
      <c r="D19" s="19">
        <v>12</v>
      </c>
      <c r="E19" s="19">
        <v>12</v>
      </c>
      <c r="F19" s="19">
        <v>12</v>
      </c>
      <c r="G19" s="19">
        <v>8</v>
      </c>
      <c r="H19" s="30">
        <f t="shared" si="0"/>
        <v>-6</v>
      </c>
      <c r="I19" s="31">
        <f t="shared" si="1"/>
        <v>-0.5</v>
      </c>
      <c r="J19" s="20"/>
      <c r="K19" s="30">
        <v>2</v>
      </c>
      <c r="L19" s="19">
        <v>1</v>
      </c>
      <c r="M19" s="19">
        <v>2</v>
      </c>
      <c r="N19" s="19">
        <v>7</v>
      </c>
      <c r="O19" s="19">
        <v>4</v>
      </c>
      <c r="P19" s="19">
        <v>2</v>
      </c>
      <c r="Q19" s="30">
        <f t="shared" si="2"/>
        <v>-2</v>
      </c>
      <c r="R19" s="31">
        <f t="shared" si="3"/>
        <v>-0.5</v>
      </c>
      <c r="S19" s="10"/>
    </row>
    <row r="20" spans="1:19" ht="12.75">
      <c r="A20" s="37" t="s">
        <v>8</v>
      </c>
      <c r="B20" s="30">
        <v>12</v>
      </c>
      <c r="C20" s="19">
        <v>14</v>
      </c>
      <c r="D20" s="19">
        <v>18</v>
      </c>
      <c r="E20" s="19">
        <v>13</v>
      </c>
      <c r="F20" s="19">
        <v>7</v>
      </c>
      <c r="G20" s="19">
        <v>9</v>
      </c>
      <c r="H20" s="30">
        <f t="shared" si="0"/>
        <v>5</v>
      </c>
      <c r="I20" s="31">
        <f t="shared" si="1"/>
        <v>0.7142857142857143</v>
      </c>
      <c r="J20" s="20"/>
      <c r="K20" s="30">
        <v>12</v>
      </c>
      <c r="L20" s="19">
        <v>10</v>
      </c>
      <c r="M20" s="19">
        <v>11</v>
      </c>
      <c r="N20" s="19">
        <v>13</v>
      </c>
      <c r="O20" s="19">
        <v>11</v>
      </c>
      <c r="P20" s="19">
        <v>8</v>
      </c>
      <c r="Q20" s="30">
        <f t="shared" si="2"/>
        <v>1</v>
      </c>
      <c r="R20" s="31">
        <f t="shared" si="3"/>
        <v>0.09090909090909091</v>
      </c>
      <c r="S20" s="10"/>
    </row>
    <row r="21" spans="1:19" ht="12.75">
      <c r="A21" s="37" t="s">
        <v>9</v>
      </c>
      <c r="B21" s="30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30">
        <f t="shared" si="0"/>
        <v>0</v>
      </c>
      <c r="I21" s="31" t="str">
        <f t="shared" si="1"/>
        <v>na</v>
      </c>
      <c r="J21" s="20"/>
      <c r="K21" s="30"/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30">
        <f t="shared" si="2"/>
        <v>0</v>
      </c>
      <c r="R21" s="31" t="str">
        <f t="shared" si="3"/>
        <v>na</v>
      </c>
      <c r="S21" s="10"/>
    </row>
    <row r="22" spans="1:19" ht="12.75">
      <c r="A22" s="37" t="s">
        <v>10</v>
      </c>
      <c r="B22" s="30"/>
      <c r="C22" s="19">
        <v>3</v>
      </c>
      <c r="D22" s="19">
        <v>4</v>
      </c>
      <c r="E22" s="19">
        <v>6</v>
      </c>
      <c r="F22" s="19">
        <v>2</v>
      </c>
      <c r="G22" s="19">
        <v>3</v>
      </c>
      <c r="H22" s="30">
        <f t="shared" si="0"/>
        <v>-2</v>
      </c>
      <c r="I22" s="31">
        <f t="shared" si="1"/>
        <v>-1</v>
      </c>
      <c r="J22" s="20"/>
      <c r="K22" s="30"/>
      <c r="L22" s="19">
        <v>3</v>
      </c>
      <c r="M22" s="19">
        <v>3</v>
      </c>
      <c r="N22" s="19">
        <v>5</v>
      </c>
      <c r="O22" s="19">
        <v>3</v>
      </c>
      <c r="P22" s="19">
        <v>1</v>
      </c>
      <c r="Q22" s="30">
        <f t="shared" si="2"/>
        <v>-3</v>
      </c>
      <c r="R22" s="31">
        <f t="shared" si="3"/>
        <v>-1</v>
      </c>
      <c r="S22" s="10"/>
    </row>
    <row r="23" spans="1:19" ht="12.75">
      <c r="A23" s="37" t="s">
        <v>11</v>
      </c>
      <c r="B23" s="30">
        <v>27</v>
      </c>
      <c r="C23" s="19">
        <v>28</v>
      </c>
      <c r="D23" s="19">
        <v>21</v>
      </c>
      <c r="E23" s="19">
        <v>12</v>
      </c>
      <c r="F23" s="19">
        <v>0</v>
      </c>
      <c r="G23" s="19">
        <v>1</v>
      </c>
      <c r="H23" s="30">
        <f t="shared" si="0"/>
        <v>27</v>
      </c>
      <c r="I23" s="31" t="str">
        <f t="shared" si="1"/>
        <v>na</v>
      </c>
      <c r="J23" s="20"/>
      <c r="K23" s="30">
        <v>25</v>
      </c>
      <c r="L23" s="19">
        <v>32</v>
      </c>
      <c r="M23" s="19">
        <v>26</v>
      </c>
      <c r="N23" s="19">
        <v>16</v>
      </c>
      <c r="O23" s="19">
        <v>0</v>
      </c>
      <c r="P23" s="19">
        <v>6</v>
      </c>
      <c r="Q23" s="30">
        <f t="shared" si="2"/>
        <v>25</v>
      </c>
      <c r="R23" s="31" t="str">
        <f t="shared" si="3"/>
        <v>na</v>
      </c>
      <c r="S23" s="10"/>
    </row>
    <row r="24" spans="1:19" ht="12.75">
      <c r="A24" s="37" t="s">
        <v>144</v>
      </c>
      <c r="B24" s="30">
        <v>17</v>
      </c>
      <c r="C24" s="19">
        <v>29</v>
      </c>
      <c r="D24" s="19">
        <v>34</v>
      </c>
      <c r="E24" s="19">
        <v>54</v>
      </c>
      <c r="F24" s="19">
        <v>67</v>
      </c>
      <c r="G24" s="19">
        <v>56</v>
      </c>
      <c r="H24" s="30">
        <f t="shared" si="0"/>
        <v>-50</v>
      </c>
      <c r="I24" s="31">
        <f t="shared" si="1"/>
        <v>-0.746268656716418</v>
      </c>
      <c r="J24" s="20"/>
      <c r="K24" s="30">
        <v>24</v>
      </c>
      <c r="L24" s="19">
        <v>21</v>
      </c>
      <c r="M24" s="19">
        <v>20</v>
      </c>
      <c r="N24" s="19">
        <v>33</v>
      </c>
      <c r="O24" s="19">
        <v>48</v>
      </c>
      <c r="P24" s="19">
        <v>43</v>
      </c>
      <c r="Q24" s="30">
        <f t="shared" si="2"/>
        <v>-24</v>
      </c>
      <c r="R24" s="31">
        <f t="shared" si="3"/>
        <v>-0.5</v>
      </c>
      <c r="S24" s="10"/>
    </row>
    <row r="25" spans="1:19" ht="12.75">
      <c r="A25" s="37" t="s">
        <v>145</v>
      </c>
      <c r="B25" s="30">
        <v>6</v>
      </c>
      <c r="C25" s="19">
        <v>6</v>
      </c>
      <c r="D25" s="19">
        <v>8</v>
      </c>
      <c r="E25" s="19">
        <v>12</v>
      </c>
      <c r="F25" s="19">
        <v>15</v>
      </c>
      <c r="G25" s="19">
        <v>8</v>
      </c>
      <c r="H25" s="30">
        <f t="shared" si="0"/>
        <v>-9</v>
      </c>
      <c r="I25" s="31">
        <f t="shared" si="1"/>
        <v>-0.6</v>
      </c>
      <c r="J25" s="20"/>
      <c r="K25" s="30">
        <v>13</v>
      </c>
      <c r="L25" s="19">
        <v>16</v>
      </c>
      <c r="M25" s="19">
        <v>17</v>
      </c>
      <c r="N25" s="19">
        <v>21</v>
      </c>
      <c r="O25" s="19">
        <v>20</v>
      </c>
      <c r="P25" s="19">
        <v>21</v>
      </c>
      <c r="Q25" s="30">
        <f t="shared" si="2"/>
        <v>-7</v>
      </c>
      <c r="R25" s="31">
        <f t="shared" si="3"/>
        <v>-0.35</v>
      </c>
      <c r="S25" s="10"/>
    </row>
    <row r="26" spans="1:19" ht="12.75">
      <c r="A26" s="37" t="s">
        <v>12</v>
      </c>
      <c r="B26" s="30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30">
        <f t="shared" si="0"/>
        <v>0</v>
      </c>
      <c r="I26" s="31" t="str">
        <f t="shared" si="1"/>
        <v>na</v>
      </c>
      <c r="J26" s="20"/>
      <c r="K26" s="30"/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30">
        <f t="shared" si="2"/>
        <v>-1</v>
      </c>
      <c r="R26" s="31">
        <f t="shared" si="3"/>
        <v>-1</v>
      </c>
      <c r="S26" s="10"/>
    </row>
    <row r="27" spans="1:19" ht="12.75">
      <c r="A27" s="37" t="s">
        <v>75</v>
      </c>
      <c r="B27" s="30">
        <v>1</v>
      </c>
      <c r="C27" s="19">
        <v>3</v>
      </c>
      <c r="D27" s="19">
        <v>4</v>
      </c>
      <c r="E27" s="19">
        <v>0</v>
      </c>
      <c r="F27" s="19">
        <v>0</v>
      </c>
      <c r="G27" s="19">
        <v>0</v>
      </c>
      <c r="H27" s="30">
        <f t="shared" si="0"/>
        <v>1</v>
      </c>
      <c r="I27" s="31" t="str">
        <f t="shared" si="1"/>
        <v>na</v>
      </c>
      <c r="J27" s="20"/>
      <c r="K27" s="30">
        <v>5</v>
      </c>
      <c r="L27" s="19">
        <v>6</v>
      </c>
      <c r="M27" s="19">
        <v>3</v>
      </c>
      <c r="N27" s="19">
        <v>0</v>
      </c>
      <c r="O27" s="19">
        <v>0</v>
      </c>
      <c r="P27" s="19">
        <v>0</v>
      </c>
      <c r="Q27" s="30">
        <f t="shared" si="2"/>
        <v>5</v>
      </c>
      <c r="R27" s="31" t="str">
        <f t="shared" si="3"/>
        <v>na</v>
      </c>
      <c r="S27" s="10"/>
    </row>
    <row r="28" spans="1:19" ht="12.75">
      <c r="A28" s="37" t="s">
        <v>13</v>
      </c>
      <c r="B28" s="30"/>
      <c r="C28" s="19">
        <v>0</v>
      </c>
      <c r="D28" s="19">
        <v>0</v>
      </c>
      <c r="E28" s="19">
        <v>0</v>
      </c>
      <c r="F28" s="19">
        <v>2</v>
      </c>
      <c r="G28" s="19">
        <v>0</v>
      </c>
      <c r="H28" s="30">
        <f t="shared" si="0"/>
        <v>-2</v>
      </c>
      <c r="I28" s="31">
        <f t="shared" si="1"/>
        <v>-1</v>
      </c>
      <c r="J28" s="20"/>
      <c r="K28" s="30"/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30">
        <f t="shared" si="2"/>
        <v>-1</v>
      </c>
      <c r="R28" s="31">
        <f t="shared" si="3"/>
        <v>-1</v>
      </c>
      <c r="S28" s="10"/>
    </row>
    <row r="29" spans="1:19" ht="12.75">
      <c r="A29" s="37" t="s">
        <v>14</v>
      </c>
      <c r="B29" s="30"/>
      <c r="C29" s="19">
        <v>0</v>
      </c>
      <c r="D29" s="19">
        <v>0</v>
      </c>
      <c r="E29" s="19">
        <v>0</v>
      </c>
      <c r="F29" s="19">
        <v>1</v>
      </c>
      <c r="G29" s="19">
        <v>0</v>
      </c>
      <c r="H29" s="30">
        <f t="shared" si="0"/>
        <v>-1</v>
      </c>
      <c r="I29" s="31">
        <f t="shared" si="1"/>
        <v>-1</v>
      </c>
      <c r="J29" s="20"/>
      <c r="K29" s="30"/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30">
        <f t="shared" si="2"/>
        <v>0</v>
      </c>
      <c r="R29" s="31" t="str">
        <f t="shared" si="3"/>
        <v>na</v>
      </c>
      <c r="S29" s="10"/>
    </row>
    <row r="30" spans="1:19" ht="12.75">
      <c r="A30" s="37" t="s">
        <v>15</v>
      </c>
      <c r="B30" s="30">
        <v>5</v>
      </c>
      <c r="C30" s="19">
        <v>4</v>
      </c>
      <c r="D30" s="19">
        <v>3</v>
      </c>
      <c r="E30" s="19">
        <v>6</v>
      </c>
      <c r="F30" s="19">
        <v>6</v>
      </c>
      <c r="G30" s="19">
        <v>4</v>
      </c>
      <c r="H30" s="30">
        <f t="shared" si="0"/>
        <v>-1</v>
      </c>
      <c r="I30" s="31">
        <f t="shared" si="1"/>
        <v>-0.16666666666666666</v>
      </c>
      <c r="J30" s="20"/>
      <c r="K30" s="30">
        <v>4</v>
      </c>
      <c r="L30" s="19">
        <v>0</v>
      </c>
      <c r="M30" s="19">
        <v>2</v>
      </c>
      <c r="N30" s="19">
        <v>1</v>
      </c>
      <c r="O30" s="19">
        <v>4</v>
      </c>
      <c r="P30" s="19">
        <v>0</v>
      </c>
      <c r="Q30" s="30">
        <f t="shared" si="2"/>
        <v>0</v>
      </c>
      <c r="R30" s="31">
        <f t="shared" si="3"/>
        <v>0</v>
      </c>
      <c r="S30" s="10"/>
    </row>
    <row r="31" spans="1:19" ht="12.75">
      <c r="A31" s="37" t="s">
        <v>16</v>
      </c>
      <c r="B31" s="30"/>
      <c r="C31" s="19">
        <v>0</v>
      </c>
      <c r="D31" s="19">
        <v>0</v>
      </c>
      <c r="E31" s="19">
        <v>0</v>
      </c>
      <c r="F31" s="19">
        <v>0</v>
      </c>
      <c r="G31" s="19">
        <v>2</v>
      </c>
      <c r="H31" s="30">
        <f t="shared" si="0"/>
        <v>0</v>
      </c>
      <c r="I31" s="31" t="str">
        <f t="shared" si="1"/>
        <v>na</v>
      </c>
      <c r="J31" s="20"/>
      <c r="K31" s="30"/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30">
        <f t="shared" si="2"/>
        <v>0</v>
      </c>
      <c r="R31" s="31" t="str">
        <f t="shared" si="3"/>
        <v>na</v>
      </c>
      <c r="S31" s="10"/>
    </row>
    <row r="32" spans="1:18" ht="12.75">
      <c r="A32" s="36" t="s">
        <v>17</v>
      </c>
      <c r="B32" s="17">
        <f>B33</f>
        <v>0</v>
      </c>
      <c r="C32" s="17">
        <f>C33</f>
        <v>0</v>
      </c>
      <c r="D32" s="17">
        <f>D33</f>
        <v>0</v>
      </c>
      <c r="E32" s="17">
        <f>E33</f>
        <v>0</v>
      </c>
      <c r="F32" s="17">
        <f>F33</f>
        <v>0</v>
      </c>
      <c r="G32" s="17">
        <f>G33</f>
        <v>0</v>
      </c>
      <c r="H32" s="28">
        <f t="shared" si="0"/>
        <v>0</v>
      </c>
      <c r="I32" s="29" t="str">
        <f t="shared" si="1"/>
        <v>na</v>
      </c>
      <c r="J32" s="18"/>
      <c r="K32" s="28">
        <f>K33</f>
        <v>0</v>
      </c>
      <c r="L32" s="17">
        <f>L33</f>
        <v>0</v>
      </c>
      <c r="M32" s="17">
        <f>M33</f>
        <v>0</v>
      </c>
      <c r="N32" s="17">
        <f>N33</f>
        <v>0</v>
      </c>
      <c r="O32" s="17">
        <f>O33</f>
        <v>0</v>
      </c>
      <c r="P32" s="17">
        <f>P33</f>
        <v>2</v>
      </c>
      <c r="Q32" s="28">
        <f>K32-O32</f>
        <v>0</v>
      </c>
      <c r="R32" s="29" t="str">
        <f>IF(O32=0,"na",Q32/O32)</f>
        <v>na</v>
      </c>
    </row>
    <row r="33" spans="1:18" ht="12.75">
      <c r="A33" s="37" t="s">
        <v>20</v>
      </c>
      <c r="B33" s="30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30">
        <f t="shared" si="0"/>
        <v>0</v>
      </c>
      <c r="I33" s="31" t="str">
        <f t="shared" si="1"/>
        <v>na</v>
      </c>
      <c r="J33" s="20"/>
      <c r="K33" s="30"/>
      <c r="L33" s="19">
        <v>0</v>
      </c>
      <c r="M33" s="19">
        <v>0</v>
      </c>
      <c r="N33" s="19">
        <v>0</v>
      </c>
      <c r="O33" s="19">
        <v>0</v>
      </c>
      <c r="P33" s="19">
        <v>2</v>
      </c>
      <c r="Q33" s="30">
        <f>K33-O33</f>
        <v>0</v>
      </c>
      <c r="R33" s="31" t="str">
        <f>IF(O33=0,"na",Q33/O33)</f>
        <v>na</v>
      </c>
    </row>
    <row r="34" spans="1:18" ht="12.75">
      <c r="A34" s="36" t="s">
        <v>153</v>
      </c>
      <c r="B34" s="17">
        <f>B35</f>
        <v>1</v>
      </c>
      <c r="C34" s="17">
        <f>C35</f>
        <v>0</v>
      </c>
      <c r="D34" s="17">
        <f>D35</f>
        <v>0</v>
      </c>
      <c r="E34" s="17">
        <f>E35</f>
        <v>0</v>
      </c>
      <c r="F34" s="17">
        <f>F35</f>
        <v>0</v>
      </c>
      <c r="G34" s="17">
        <f>G35</f>
        <v>0</v>
      </c>
      <c r="H34" s="28">
        <f t="shared" si="0"/>
        <v>1</v>
      </c>
      <c r="I34" s="29" t="str">
        <f t="shared" si="1"/>
        <v>na</v>
      </c>
      <c r="J34" s="18"/>
      <c r="K34" s="28">
        <f>K35</f>
        <v>0</v>
      </c>
      <c r="L34" s="17">
        <f>L35</f>
        <v>0</v>
      </c>
      <c r="M34" s="17">
        <f>M35</f>
        <v>0</v>
      </c>
      <c r="N34" s="17">
        <f>N35</f>
        <v>0</v>
      </c>
      <c r="O34" s="17">
        <f>O35</f>
        <v>0</v>
      </c>
      <c r="P34" s="17">
        <f>P35</f>
        <v>0</v>
      </c>
      <c r="Q34" s="28">
        <f>K34-O34</f>
        <v>0</v>
      </c>
      <c r="R34" s="29" t="str">
        <f>IF(O34=0,"na",Q34/O34)</f>
        <v>na</v>
      </c>
    </row>
    <row r="35" spans="1:18" ht="12.75">
      <c r="A35" s="37" t="s">
        <v>22</v>
      </c>
      <c r="B35" s="30">
        <v>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30">
        <f t="shared" si="0"/>
        <v>1</v>
      </c>
      <c r="I35" s="31" t="str">
        <f t="shared" si="1"/>
        <v>na</v>
      </c>
      <c r="J35" s="20"/>
      <c r="K35" s="30"/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30">
        <f>K35-O35</f>
        <v>0</v>
      </c>
      <c r="R35" s="31" t="str">
        <f>IF(O35=0,"na",Q35/O35)</f>
        <v>na</v>
      </c>
    </row>
    <row r="36" spans="1:18" ht="12.75">
      <c r="A36" s="36" t="s">
        <v>21</v>
      </c>
      <c r="B36" s="17">
        <f>SUM(B37:B45)</f>
        <v>12</v>
      </c>
      <c r="C36" s="17">
        <f>SUM(C37:C45)</f>
        <v>9</v>
      </c>
      <c r="D36" s="17">
        <f>SUM(D37:D45)</f>
        <v>15</v>
      </c>
      <c r="E36" s="17">
        <f>SUM(E37:E45)</f>
        <v>17</v>
      </c>
      <c r="F36" s="17">
        <f>SUM(F37:F45)</f>
        <v>1</v>
      </c>
      <c r="G36" s="17">
        <f>SUM(G37:G45)</f>
        <v>1</v>
      </c>
      <c r="H36" s="28">
        <f t="shared" si="0"/>
        <v>11</v>
      </c>
      <c r="I36" s="29">
        <f t="shared" si="1"/>
        <v>11</v>
      </c>
      <c r="J36" s="18"/>
      <c r="K36" s="28">
        <f>SUM(K37:K42)</f>
        <v>4</v>
      </c>
      <c r="L36" s="17">
        <f>SUM(L37:L42)</f>
        <v>3</v>
      </c>
      <c r="M36" s="17">
        <f>SUM(M37:M42)</f>
        <v>2</v>
      </c>
      <c r="N36" s="17">
        <f>SUM(N37:N42)</f>
        <v>0</v>
      </c>
      <c r="O36" s="17">
        <f>SUM(O37:O42)</f>
        <v>1</v>
      </c>
      <c r="P36" s="17">
        <f>SUM(P37:P42)</f>
        <v>1</v>
      </c>
      <c r="Q36" s="28">
        <f aca="true" t="shared" si="4" ref="Q36:Q46">K36-O36</f>
        <v>3</v>
      </c>
      <c r="R36" s="29">
        <f aca="true" t="shared" si="5" ref="R36:R46">IF(O36=0,"na",Q36/O36)</f>
        <v>3</v>
      </c>
    </row>
    <row r="37" spans="1:19" ht="12.75">
      <c r="A37" s="37" t="s">
        <v>22</v>
      </c>
      <c r="B37" s="30"/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30">
        <f t="shared" si="0"/>
        <v>0</v>
      </c>
      <c r="I37" s="31" t="str">
        <f t="shared" si="1"/>
        <v>na</v>
      </c>
      <c r="J37" s="20"/>
      <c r="K37" s="30"/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30">
        <f t="shared" si="4"/>
        <v>0</v>
      </c>
      <c r="R37" s="31" t="str">
        <f t="shared" si="5"/>
        <v>na</v>
      </c>
      <c r="S37" s="10"/>
    </row>
    <row r="38" spans="1:19" ht="12.75">
      <c r="A38" s="37" t="s">
        <v>23</v>
      </c>
      <c r="B38" s="30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30">
        <f t="shared" si="0"/>
        <v>1</v>
      </c>
      <c r="I38" s="31" t="str">
        <f t="shared" si="1"/>
        <v>na</v>
      </c>
      <c r="J38" s="20"/>
      <c r="K38" s="30"/>
      <c r="L38" s="19">
        <v>0</v>
      </c>
      <c r="M38" s="19">
        <v>0</v>
      </c>
      <c r="N38" s="19">
        <v>0</v>
      </c>
      <c r="O38" s="19">
        <v>0</v>
      </c>
      <c r="P38" s="19">
        <v>1</v>
      </c>
      <c r="Q38" s="30">
        <f t="shared" si="4"/>
        <v>0</v>
      </c>
      <c r="R38" s="31" t="str">
        <f t="shared" si="5"/>
        <v>na</v>
      </c>
      <c r="S38" s="10"/>
    </row>
    <row r="39" spans="1:19" ht="12.75">
      <c r="A39" s="37" t="s">
        <v>24</v>
      </c>
      <c r="B39" s="30">
        <v>10</v>
      </c>
      <c r="C39" s="19">
        <v>9</v>
      </c>
      <c r="D39" s="19">
        <v>13</v>
      </c>
      <c r="E39" s="19">
        <v>16</v>
      </c>
      <c r="F39" s="19">
        <v>1</v>
      </c>
      <c r="G39" s="19">
        <v>0</v>
      </c>
      <c r="H39" s="30">
        <f t="shared" si="0"/>
        <v>9</v>
      </c>
      <c r="I39" s="31">
        <f t="shared" si="1"/>
        <v>9</v>
      </c>
      <c r="J39" s="20"/>
      <c r="K39" s="30">
        <v>3</v>
      </c>
      <c r="L39" s="19">
        <v>3</v>
      </c>
      <c r="M39" s="19">
        <v>2</v>
      </c>
      <c r="N39" s="19">
        <v>0</v>
      </c>
      <c r="O39" s="19">
        <v>0</v>
      </c>
      <c r="P39" s="19">
        <v>0</v>
      </c>
      <c r="Q39" s="30">
        <f t="shared" si="4"/>
        <v>3</v>
      </c>
      <c r="R39" s="31" t="str">
        <f t="shared" si="5"/>
        <v>na</v>
      </c>
      <c r="S39" s="10"/>
    </row>
    <row r="40" spans="1:19" ht="12.75">
      <c r="A40" s="37" t="s">
        <v>25</v>
      </c>
      <c r="B40" s="30"/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0">
        <f t="shared" si="0"/>
        <v>0</v>
      </c>
      <c r="I40" s="31" t="str">
        <f t="shared" si="1"/>
        <v>na</v>
      </c>
      <c r="J40" s="20"/>
      <c r="K40" s="30"/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30">
        <f t="shared" si="4"/>
        <v>0</v>
      </c>
      <c r="R40" s="31" t="str">
        <f t="shared" si="5"/>
        <v>na</v>
      </c>
      <c r="S40" s="10"/>
    </row>
    <row r="41" spans="1:19" ht="12.75">
      <c r="A41" s="37" t="s">
        <v>26</v>
      </c>
      <c r="B41" s="30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30">
        <f t="shared" si="0"/>
        <v>0</v>
      </c>
      <c r="I41" s="31" t="str">
        <f t="shared" si="1"/>
        <v>na</v>
      </c>
      <c r="J41" s="20"/>
      <c r="K41" s="30">
        <v>1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30">
        <f t="shared" si="4"/>
        <v>0</v>
      </c>
      <c r="R41" s="31">
        <f t="shared" si="5"/>
        <v>0</v>
      </c>
      <c r="S41" s="10"/>
    </row>
    <row r="42" spans="1:19" ht="12.75">
      <c r="A42" s="37" t="s">
        <v>27</v>
      </c>
      <c r="B42" s="30"/>
      <c r="C42" s="19">
        <v>0</v>
      </c>
      <c r="D42" s="19">
        <v>0</v>
      </c>
      <c r="E42" s="19">
        <v>1</v>
      </c>
      <c r="F42" s="19">
        <v>0</v>
      </c>
      <c r="G42" s="19">
        <v>0</v>
      </c>
      <c r="H42" s="30">
        <f t="shared" si="0"/>
        <v>0</v>
      </c>
      <c r="I42" s="31" t="str">
        <f t="shared" si="1"/>
        <v>na</v>
      </c>
      <c r="J42" s="20"/>
      <c r="K42" s="30"/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30">
        <f t="shared" si="4"/>
        <v>0</v>
      </c>
      <c r="R42" s="31" t="str">
        <f t="shared" si="5"/>
        <v>na</v>
      </c>
      <c r="S42" s="10"/>
    </row>
    <row r="43" spans="1:19" ht="12.75">
      <c r="A43" s="37" t="s">
        <v>114</v>
      </c>
      <c r="B43" s="30">
        <v>1</v>
      </c>
      <c r="C43" s="19"/>
      <c r="D43" s="19"/>
      <c r="E43" s="19"/>
      <c r="F43" s="19"/>
      <c r="G43" s="19"/>
      <c r="H43" s="30">
        <f t="shared" si="0"/>
        <v>1</v>
      </c>
      <c r="I43" s="31" t="str">
        <f t="shared" si="1"/>
        <v>na</v>
      </c>
      <c r="J43" s="20"/>
      <c r="K43" s="30"/>
      <c r="L43" s="19"/>
      <c r="M43" s="19"/>
      <c r="N43" s="19"/>
      <c r="O43" s="19"/>
      <c r="P43" s="19"/>
      <c r="Q43" s="30">
        <f t="shared" si="4"/>
        <v>0</v>
      </c>
      <c r="R43" s="31" t="str">
        <f t="shared" si="5"/>
        <v>na</v>
      </c>
      <c r="S43" s="10"/>
    </row>
    <row r="44" spans="1:19" ht="12.75">
      <c r="A44" s="37" t="s">
        <v>143</v>
      </c>
      <c r="B44" s="30"/>
      <c r="C44" s="19">
        <v>0</v>
      </c>
      <c r="D44" s="19">
        <v>1</v>
      </c>
      <c r="E44" s="19">
        <v>0</v>
      </c>
      <c r="F44" s="19">
        <v>0</v>
      </c>
      <c r="G44" s="19">
        <v>0</v>
      </c>
      <c r="H44" s="30">
        <f t="shared" si="0"/>
        <v>0</v>
      </c>
      <c r="I44" s="31" t="str">
        <f t="shared" si="1"/>
        <v>na</v>
      </c>
      <c r="J44" s="20"/>
      <c r="K44" s="30"/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30">
        <f t="shared" si="4"/>
        <v>0</v>
      </c>
      <c r="R44" s="31" t="str">
        <f t="shared" si="5"/>
        <v>na</v>
      </c>
      <c r="S44" s="10"/>
    </row>
    <row r="45" spans="1:19" ht="12.75">
      <c r="A45" s="37" t="s">
        <v>117</v>
      </c>
      <c r="B45" s="30"/>
      <c r="C45" s="19">
        <v>0</v>
      </c>
      <c r="D45" s="19">
        <v>1</v>
      </c>
      <c r="E45" s="19">
        <v>0</v>
      </c>
      <c r="F45" s="19">
        <v>0</v>
      </c>
      <c r="G45" s="19">
        <v>0</v>
      </c>
      <c r="H45" s="30">
        <f t="shared" si="0"/>
        <v>0</v>
      </c>
      <c r="I45" s="31" t="str">
        <f t="shared" si="1"/>
        <v>na</v>
      </c>
      <c r="J45" s="20"/>
      <c r="K45" s="30"/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30">
        <f t="shared" si="4"/>
        <v>0</v>
      </c>
      <c r="R45" s="31" t="str">
        <f t="shared" si="5"/>
        <v>na</v>
      </c>
      <c r="S45" s="10"/>
    </row>
    <row r="46" spans="1:18" ht="12.75">
      <c r="A46" s="36" t="s">
        <v>28</v>
      </c>
      <c r="B46" s="28">
        <v>3</v>
      </c>
      <c r="C46" s="17">
        <v>7</v>
      </c>
      <c r="D46" s="17">
        <v>6</v>
      </c>
      <c r="E46" s="17">
        <v>12</v>
      </c>
      <c r="F46" s="17">
        <v>17</v>
      </c>
      <c r="G46" s="17">
        <v>15</v>
      </c>
      <c r="H46" s="28">
        <f t="shared" si="0"/>
        <v>-14</v>
      </c>
      <c r="I46" s="29">
        <f t="shared" si="1"/>
        <v>-0.8235294117647058</v>
      </c>
      <c r="J46" s="18"/>
      <c r="K46" s="28">
        <v>7</v>
      </c>
      <c r="L46" s="17">
        <v>7</v>
      </c>
      <c r="M46" s="17">
        <v>14</v>
      </c>
      <c r="N46" s="17">
        <v>15</v>
      </c>
      <c r="O46" s="17">
        <v>15</v>
      </c>
      <c r="P46" s="17">
        <v>27</v>
      </c>
      <c r="Q46" s="28">
        <f t="shared" si="4"/>
        <v>-8</v>
      </c>
      <c r="R46" s="29">
        <f t="shared" si="5"/>
        <v>-0.5333333333333333</v>
      </c>
    </row>
    <row r="47" spans="1:18" ht="12.75">
      <c r="A47" s="38" t="s">
        <v>29</v>
      </c>
      <c r="B47" s="34">
        <f>SUM(B46,B36,B32,B16,B14,B10,B7,B34)</f>
        <v>121</v>
      </c>
      <c r="C47" s="35">
        <f>SUM(C46,C36,C32,C16,C14,C10,C7)</f>
        <v>127</v>
      </c>
      <c r="D47" s="35">
        <f>SUM(D46,D36,D32,D16,D14,D10,D7)</f>
        <v>151</v>
      </c>
      <c r="E47" s="35">
        <f>SUM(E46,E36,E32,E16,E14,E10,E7)</f>
        <v>164</v>
      </c>
      <c r="F47" s="35">
        <f>SUM(F46,F36,F32,F16,F14,F10,F7)</f>
        <v>148</v>
      </c>
      <c r="G47" s="35">
        <f>SUM(G46,G36,G32,G16,G14,G10,G7)</f>
        <v>124</v>
      </c>
      <c r="H47" s="32">
        <f t="shared" si="0"/>
        <v>-27</v>
      </c>
      <c r="I47" s="33">
        <f t="shared" si="1"/>
        <v>-0.18243243243243243</v>
      </c>
      <c r="J47" s="18"/>
      <c r="K47" s="34">
        <f>SUM(K46,K36,K32,K16,K14,K10,K7)</f>
        <v>97</v>
      </c>
      <c r="L47" s="35">
        <f>SUM(L46,L36,L32,L16,L14,L10,L7)</f>
        <v>104</v>
      </c>
      <c r="M47" s="35">
        <f>SUM(M46,M36,M32,M16,M14,M10,M7)</f>
        <v>100</v>
      </c>
      <c r="N47" s="35">
        <f>SUM(N46,N36,N32,N16,N14,N10,N7)</f>
        <v>116</v>
      </c>
      <c r="O47" s="35">
        <f>SUM(O46,O36,O32,O16,O14,O10,O7)</f>
        <v>113</v>
      </c>
      <c r="P47" s="35">
        <f>SUM(P46,P36,P32,P16,P14,P10,P7)</f>
        <v>118</v>
      </c>
      <c r="Q47" s="32">
        <f>K47-O47</f>
        <v>-16</v>
      </c>
      <c r="R47" s="33">
        <f>IF(O47=0,"na",Q47/O47)</f>
        <v>-0.1415929203539823</v>
      </c>
    </row>
    <row r="49" spans="2:18" ht="15" customHeight="1">
      <c r="B49" s="55"/>
      <c r="C49" s="74" t="s">
        <v>36</v>
      </c>
      <c r="D49" s="74"/>
      <c r="E49" s="74"/>
      <c r="F49" s="74"/>
      <c r="G49" s="74"/>
      <c r="H49" s="74"/>
      <c r="I49" s="74"/>
      <c r="K49" s="55"/>
      <c r="L49" s="74" t="s">
        <v>47</v>
      </c>
      <c r="M49" s="74"/>
      <c r="N49" s="74"/>
      <c r="O49" s="74"/>
      <c r="P49" s="74"/>
      <c r="Q49" s="74"/>
      <c r="R49" s="74"/>
    </row>
    <row r="50" spans="2:18" ht="15" customHeight="1">
      <c r="B50" s="54"/>
      <c r="C50" s="71" t="s">
        <v>147</v>
      </c>
      <c r="D50" s="71" t="s">
        <v>30</v>
      </c>
      <c r="E50" s="71" t="s">
        <v>31</v>
      </c>
      <c r="F50" s="71" t="s">
        <v>32</v>
      </c>
      <c r="G50" s="71" t="s">
        <v>33</v>
      </c>
      <c r="H50" s="67" t="s">
        <v>34</v>
      </c>
      <c r="I50" s="69" t="s">
        <v>148</v>
      </c>
      <c r="K50" s="73" t="s">
        <v>152</v>
      </c>
      <c r="L50" s="71" t="s">
        <v>147</v>
      </c>
      <c r="M50" s="71" t="s">
        <v>30</v>
      </c>
      <c r="N50" s="71" t="s">
        <v>31</v>
      </c>
      <c r="O50" s="71" t="s">
        <v>32</v>
      </c>
      <c r="P50" s="71" t="s">
        <v>33</v>
      </c>
      <c r="Q50" s="67" t="s">
        <v>34</v>
      </c>
      <c r="R50" s="69" t="s">
        <v>149</v>
      </c>
    </row>
    <row r="51" spans="2:18" ht="12.75">
      <c r="B51" s="54" t="s">
        <v>152</v>
      </c>
      <c r="C51" s="66" t="s">
        <v>147</v>
      </c>
      <c r="D51" s="66" t="s">
        <v>30</v>
      </c>
      <c r="E51" s="66" t="s">
        <v>31</v>
      </c>
      <c r="F51" s="66" t="s">
        <v>32</v>
      </c>
      <c r="G51" s="66" t="s">
        <v>33</v>
      </c>
      <c r="H51" s="68"/>
      <c r="I51" s="70"/>
      <c r="K51" s="63"/>
      <c r="L51" s="66" t="s">
        <v>30</v>
      </c>
      <c r="M51" s="66" t="s">
        <v>30</v>
      </c>
      <c r="N51" s="66" t="s">
        <v>31</v>
      </c>
      <c r="O51" s="66" t="s">
        <v>32</v>
      </c>
      <c r="P51" s="66" t="s">
        <v>33</v>
      </c>
      <c r="Q51" s="68"/>
      <c r="R51" s="70"/>
    </row>
    <row r="52" spans="1:18" ht="12.75">
      <c r="A52" s="39" t="s">
        <v>38</v>
      </c>
      <c r="B52" s="28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28">
        <f>B52-F52</f>
        <v>0</v>
      </c>
      <c r="I52" s="29" t="str">
        <f>IF(F52=0,"na",H52/F52)</f>
        <v>na</v>
      </c>
      <c r="J52" s="21"/>
      <c r="K52" s="28">
        <v>0</v>
      </c>
      <c r="L52" s="17">
        <v>0</v>
      </c>
      <c r="M52" s="17">
        <v>0</v>
      </c>
      <c r="N52" s="17">
        <v>0</v>
      </c>
      <c r="O52" s="17">
        <v>0</v>
      </c>
      <c r="P52" s="17" t="s">
        <v>48</v>
      </c>
      <c r="Q52" s="28">
        <f>K52-O52</f>
        <v>0</v>
      </c>
      <c r="R52" s="29" t="str">
        <f aca="true" t="shared" si="6" ref="R52:R59">IF(O52=0,"na",Q52/O52)</f>
        <v>na</v>
      </c>
    </row>
    <row r="53" spans="1:18" ht="12.75">
      <c r="A53" s="39" t="s">
        <v>39</v>
      </c>
      <c r="B53" s="28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28">
        <f aca="true" t="shared" si="7" ref="H53:H59">B53-F53</f>
        <v>0</v>
      </c>
      <c r="I53" s="29" t="str">
        <f aca="true" t="shared" si="8" ref="I53:I59">IF(F53=0,"na",H53/F53)</f>
        <v>na</v>
      </c>
      <c r="J53" s="21"/>
      <c r="K53" s="28">
        <v>0</v>
      </c>
      <c r="L53" s="17">
        <v>0</v>
      </c>
      <c r="M53" s="17">
        <v>0</v>
      </c>
      <c r="N53" s="17">
        <v>0</v>
      </c>
      <c r="O53" s="17">
        <v>0</v>
      </c>
      <c r="P53" s="17" t="s">
        <v>48</v>
      </c>
      <c r="Q53" s="28">
        <f aca="true" t="shared" si="9" ref="Q53:Q59">K53-O53</f>
        <v>0</v>
      </c>
      <c r="R53" s="29" t="str">
        <f t="shared" si="6"/>
        <v>na</v>
      </c>
    </row>
    <row r="54" spans="1:18" ht="12.75">
      <c r="A54" s="39" t="s">
        <v>40</v>
      </c>
      <c r="B54" s="28">
        <v>5</v>
      </c>
      <c r="C54" s="17">
        <v>16</v>
      </c>
      <c r="D54" s="17">
        <v>15</v>
      </c>
      <c r="E54" s="17">
        <v>25</v>
      </c>
      <c r="F54" s="17">
        <v>7</v>
      </c>
      <c r="G54" s="17">
        <v>11</v>
      </c>
      <c r="H54" s="28">
        <f t="shared" si="7"/>
        <v>-2</v>
      </c>
      <c r="I54" s="29">
        <f t="shared" si="8"/>
        <v>-0.2857142857142857</v>
      </c>
      <c r="J54" s="21"/>
      <c r="K54" s="28">
        <v>17</v>
      </c>
      <c r="L54" s="17">
        <v>27</v>
      </c>
      <c r="M54" s="17">
        <v>42</v>
      </c>
      <c r="N54" s="17">
        <v>72</v>
      </c>
      <c r="O54" s="17">
        <v>57</v>
      </c>
      <c r="P54" s="17" t="s">
        <v>48</v>
      </c>
      <c r="Q54" s="28">
        <f t="shared" si="9"/>
        <v>-40</v>
      </c>
      <c r="R54" s="29">
        <f t="shared" si="6"/>
        <v>-0.7017543859649122</v>
      </c>
    </row>
    <row r="55" spans="1:18" ht="12.75">
      <c r="A55" s="39" t="s">
        <v>41</v>
      </c>
      <c r="B55" s="2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8">
        <f t="shared" si="7"/>
        <v>0</v>
      </c>
      <c r="I55" s="29" t="str">
        <f t="shared" si="8"/>
        <v>na</v>
      </c>
      <c r="J55" s="21"/>
      <c r="K55" s="28">
        <v>0</v>
      </c>
      <c r="L55" s="17">
        <v>0</v>
      </c>
      <c r="M55" s="17">
        <v>0</v>
      </c>
      <c r="N55" s="17">
        <v>0</v>
      </c>
      <c r="O55" s="17">
        <v>0</v>
      </c>
      <c r="P55" s="17" t="s">
        <v>48</v>
      </c>
      <c r="Q55" s="28">
        <f t="shared" si="9"/>
        <v>0</v>
      </c>
      <c r="R55" s="29" t="str">
        <f t="shared" si="6"/>
        <v>na</v>
      </c>
    </row>
    <row r="56" spans="1:18" ht="12.75">
      <c r="A56" s="39" t="s">
        <v>42</v>
      </c>
      <c r="B56" s="28">
        <v>0</v>
      </c>
      <c r="C56" s="17">
        <v>0</v>
      </c>
      <c r="D56" s="17">
        <v>0</v>
      </c>
      <c r="E56" s="17">
        <v>0</v>
      </c>
      <c r="F56" s="17">
        <v>1</v>
      </c>
      <c r="G56" s="17">
        <v>0</v>
      </c>
      <c r="H56" s="28">
        <f t="shared" si="7"/>
        <v>-1</v>
      </c>
      <c r="I56" s="29">
        <f t="shared" si="8"/>
        <v>-1</v>
      </c>
      <c r="J56" s="21"/>
      <c r="K56" s="28">
        <v>0</v>
      </c>
      <c r="L56" s="17">
        <v>1</v>
      </c>
      <c r="M56" s="17">
        <v>1</v>
      </c>
      <c r="N56" s="17">
        <v>0</v>
      </c>
      <c r="O56" s="17">
        <v>0</v>
      </c>
      <c r="P56" s="17" t="s">
        <v>48</v>
      </c>
      <c r="Q56" s="28">
        <f t="shared" si="9"/>
        <v>0</v>
      </c>
      <c r="R56" s="29" t="str">
        <f t="shared" si="6"/>
        <v>na</v>
      </c>
    </row>
    <row r="57" spans="1:18" ht="12.75">
      <c r="A57" s="39" t="s">
        <v>43</v>
      </c>
      <c r="B57" s="28">
        <v>2</v>
      </c>
      <c r="C57" s="17">
        <v>1</v>
      </c>
      <c r="D57" s="17">
        <v>4</v>
      </c>
      <c r="E57" s="17">
        <v>3</v>
      </c>
      <c r="F57" s="17">
        <v>1</v>
      </c>
      <c r="G57" s="17">
        <v>6</v>
      </c>
      <c r="H57" s="28">
        <f t="shared" si="7"/>
        <v>1</v>
      </c>
      <c r="I57" s="29">
        <f t="shared" si="8"/>
        <v>1</v>
      </c>
      <c r="J57" s="21"/>
      <c r="K57" s="28">
        <v>1</v>
      </c>
      <c r="L57" s="17">
        <v>0</v>
      </c>
      <c r="M57" s="17">
        <v>0</v>
      </c>
      <c r="N57" s="17">
        <v>4</v>
      </c>
      <c r="O57" s="17">
        <v>3</v>
      </c>
      <c r="P57" s="17" t="s">
        <v>48</v>
      </c>
      <c r="Q57" s="28">
        <f t="shared" si="9"/>
        <v>-2</v>
      </c>
      <c r="R57" s="29">
        <f t="shared" si="6"/>
        <v>-0.6666666666666666</v>
      </c>
    </row>
    <row r="58" spans="1:18" ht="12.75">
      <c r="A58" s="39" t="s">
        <v>44</v>
      </c>
      <c r="B58" s="28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28">
        <f t="shared" si="7"/>
        <v>0</v>
      </c>
      <c r="I58" s="29" t="str">
        <f t="shared" si="8"/>
        <v>na</v>
      </c>
      <c r="J58" s="21"/>
      <c r="K58" s="28">
        <v>0</v>
      </c>
      <c r="L58" s="17">
        <v>0</v>
      </c>
      <c r="M58" s="17">
        <v>0</v>
      </c>
      <c r="N58" s="17">
        <v>0</v>
      </c>
      <c r="O58" s="17">
        <v>0</v>
      </c>
      <c r="P58" s="17" t="s">
        <v>48</v>
      </c>
      <c r="Q58" s="28">
        <f t="shared" si="9"/>
        <v>0</v>
      </c>
      <c r="R58" s="29" t="str">
        <f t="shared" si="6"/>
        <v>na</v>
      </c>
    </row>
    <row r="59" spans="1:18" ht="12.75">
      <c r="A59" s="40" t="s">
        <v>45</v>
      </c>
      <c r="B59" s="34">
        <f>SUM(B52:B58)</f>
        <v>7</v>
      </c>
      <c r="C59" s="35">
        <f>SUM(C52:C58)</f>
        <v>17</v>
      </c>
      <c r="D59" s="35">
        <f>SUM(D52:D58)</f>
        <v>19</v>
      </c>
      <c r="E59" s="35">
        <f>SUM(E52:E58)</f>
        <v>28</v>
      </c>
      <c r="F59" s="35">
        <f>SUM(F52:F58)</f>
        <v>9</v>
      </c>
      <c r="G59" s="35">
        <f>SUM(G52:G58)</f>
        <v>17</v>
      </c>
      <c r="H59" s="41">
        <f t="shared" si="7"/>
        <v>-2</v>
      </c>
      <c r="I59" s="33">
        <f t="shared" si="8"/>
        <v>-0.2222222222222222</v>
      </c>
      <c r="J59" s="21"/>
      <c r="K59" s="35">
        <f>SUM(K52:K58)</f>
        <v>18</v>
      </c>
      <c r="L59" s="35">
        <f>SUM(L52:L58)</f>
        <v>28</v>
      </c>
      <c r="M59" s="35">
        <f>SUM(M52:M58)</f>
        <v>43</v>
      </c>
      <c r="N59" s="35">
        <f>SUM(N52:N58)</f>
        <v>76</v>
      </c>
      <c r="O59" s="35">
        <f>SUM(O52:O58)</f>
        <v>60</v>
      </c>
      <c r="P59" s="35" t="s">
        <v>48</v>
      </c>
      <c r="Q59" s="41">
        <f t="shared" si="9"/>
        <v>-42</v>
      </c>
      <c r="R59" s="33">
        <f t="shared" si="6"/>
        <v>-0.7</v>
      </c>
    </row>
    <row r="60" spans="11:13" ht="12.75">
      <c r="K60" s="1"/>
      <c r="L60" s="1"/>
      <c r="M60" s="1" t="s">
        <v>49</v>
      </c>
    </row>
    <row r="62" spans="2:9" ht="15" customHeight="1">
      <c r="B62" s="55"/>
      <c r="C62" s="72" t="s">
        <v>46</v>
      </c>
      <c r="D62" s="72"/>
      <c r="E62" s="72"/>
      <c r="F62" s="72"/>
      <c r="G62" s="72"/>
      <c r="H62" s="72"/>
      <c r="I62" s="72"/>
    </row>
    <row r="63" spans="2:9" ht="12.75" customHeight="1">
      <c r="B63" s="54"/>
      <c r="C63" s="71" t="s">
        <v>147</v>
      </c>
      <c r="D63" s="71" t="s">
        <v>30</v>
      </c>
      <c r="E63" s="71" t="s">
        <v>31</v>
      </c>
      <c r="F63" s="71" t="s">
        <v>32</v>
      </c>
      <c r="G63" s="71" t="s">
        <v>33</v>
      </c>
      <c r="H63" s="67" t="s">
        <v>34</v>
      </c>
      <c r="I63" s="69" t="s">
        <v>148</v>
      </c>
    </row>
    <row r="64" spans="2:9" ht="12.75">
      <c r="B64" s="54" t="s">
        <v>152</v>
      </c>
      <c r="C64" s="66" t="s">
        <v>147</v>
      </c>
      <c r="D64" s="66" t="s">
        <v>30</v>
      </c>
      <c r="E64" s="66" t="s">
        <v>31</v>
      </c>
      <c r="F64" s="66" t="s">
        <v>32</v>
      </c>
      <c r="G64" s="66" t="s">
        <v>33</v>
      </c>
      <c r="H64" s="68"/>
      <c r="I64" s="70"/>
    </row>
    <row r="65" spans="1:9" ht="12.75">
      <c r="A65" s="36" t="s">
        <v>38</v>
      </c>
      <c r="B65" s="28">
        <v>0</v>
      </c>
      <c r="C65" s="17">
        <v>0</v>
      </c>
      <c r="D65" s="17">
        <v>0</v>
      </c>
      <c r="E65" s="17">
        <v>0</v>
      </c>
      <c r="F65" s="17">
        <v>0</v>
      </c>
      <c r="G65" s="17">
        <v>1</v>
      </c>
      <c r="H65" s="28">
        <f>B65-F65</f>
        <v>0</v>
      </c>
      <c r="I65" s="29" t="str">
        <f>IF(F65=0,"na",H65/F65)</f>
        <v>na</v>
      </c>
    </row>
    <row r="66" spans="1:9" ht="12.75">
      <c r="A66" s="36" t="s">
        <v>39</v>
      </c>
      <c r="B66" s="28">
        <v>0</v>
      </c>
      <c r="C66" s="17">
        <v>0</v>
      </c>
      <c r="D66" s="17">
        <v>0</v>
      </c>
      <c r="E66" s="17">
        <v>0</v>
      </c>
      <c r="F66" s="17">
        <v>29</v>
      </c>
      <c r="G66" s="17">
        <v>19</v>
      </c>
      <c r="H66" s="28">
        <f>B66-F66</f>
        <v>-29</v>
      </c>
      <c r="I66" s="29">
        <f>IF(F66=0,"na",H66/F66)</f>
        <v>-1</v>
      </c>
    </row>
    <row r="67" spans="1:9" ht="12.75">
      <c r="A67" s="36" t="s">
        <v>40</v>
      </c>
      <c r="B67" s="28">
        <v>6</v>
      </c>
      <c r="C67" s="17">
        <v>6</v>
      </c>
      <c r="D67" s="17">
        <v>0</v>
      </c>
      <c r="E67" s="17">
        <v>5</v>
      </c>
      <c r="F67" s="17">
        <v>57</v>
      </c>
      <c r="G67" s="17">
        <v>48</v>
      </c>
      <c r="H67" s="28">
        <f aca="true" t="shared" si="10" ref="H67:H72">B67-F67</f>
        <v>-51</v>
      </c>
      <c r="I67" s="29">
        <f aca="true" t="shared" si="11" ref="I67:I72">IF(F67=0,"na",H67/F67)</f>
        <v>-0.8947368421052632</v>
      </c>
    </row>
    <row r="68" spans="1:9" ht="12.75">
      <c r="A68" s="36" t="s">
        <v>41</v>
      </c>
      <c r="B68" s="28">
        <v>0</v>
      </c>
      <c r="C68" s="17">
        <v>0</v>
      </c>
      <c r="D68" s="17">
        <v>0</v>
      </c>
      <c r="E68" s="17">
        <v>0</v>
      </c>
      <c r="F68" s="17">
        <v>1</v>
      </c>
      <c r="G68" s="17">
        <v>2</v>
      </c>
      <c r="H68" s="28">
        <f t="shared" si="10"/>
        <v>-1</v>
      </c>
      <c r="I68" s="29">
        <f t="shared" si="11"/>
        <v>-1</v>
      </c>
    </row>
    <row r="69" spans="1:9" ht="12.75">
      <c r="A69" s="36" t="s">
        <v>42</v>
      </c>
      <c r="B69" s="28">
        <v>0</v>
      </c>
      <c r="C69" s="17">
        <v>0</v>
      </c>
      <c r="D69" s="17">
        <v>0</v>
      </c>
      <c r="E69" s="17">
        <v>0</v>
      </c>
      <c r="F69" s="17">
        <v>7</v>
      </c>
      <c r="G69" s="17">
        <v>2</v>
      </c>
      <c r="H69" s="28">
        <f t="shared" si="10"/>
        <v>-7</v>
      </c>
      <c r="I69" s="29">
        <f t="shared" si="11"/>
        <v>-1</v>
      </c>
    </row>
    <row r="70" spans="1:9" ht="12.75">
      <c r="A70" s="36" t="s">
        <v>43</v>
      </c>
      <c r="B70" s="28">
        <v>0</v>
      </c>
      <c r="C70" s="17">
        <v>0</v>
      </c>
      <c r="D70" s="17">
        <v>4</v>
      </c>
      <c r="E70" s="17">
        <v>5</v>
      </c>
      <c r="F70" s="17">
        <v>11</v>
      </c>
      <c r="G70" s="17">
        <v>0</v>
      </c>
      <c r="H70" s="28">
        <f t="shared" si="10"/>
        <v>-11</v>
      </c>
      <c r="I70" s="29">
        <f t="shared" si="11"/>
        <v>-1</v>
      </c>
    </row>
    <row r="71" spans="1:9" ht="12.75">
      <c r="A71" s="36" t="s">
        <v>44</v>
      </c>
      <c r="B71" s="28">
        <v>0</v>
      </c>
      <c r="C71" s="17">
        <v>0</v>
      </c>
      <c r="D71" s="17">
        <v>3</v>
      </c>
      <c r="E71" s="17">
        <v>0</v>
      </c>
      <c r="F71" s="17">
        <v>2</v>
      </c>
      <c r="G71" s="17">
        <v>1</v>
      </c>
      <c r="H71" s="28">
        <f t="shared" si="10"/>
        <v>-2</v>
      </c>
      <c r="I71" s="29">
        <f t="shared" si="11"/>
        <v>-1</v>
      </c>
    </row>
    <row r="72" spans="1:9" ht="12.75">
      <c r="A72" s="38" t="s">
        <v>45</v>
      </c>
      <c r="B72" s="34">
        <v>6</v>
      </c>
      <c r="C72" s="35">
        <f>SUM(C65:C71)</f>
        <v>6</v>
      </c>
      <c r="D72" s="35">
        <f>SUM(D65:D71)</f>
        <v>7</v>
      </c>
      <c r="E72" s="35">
        <f>SUM(E65:E71)</f>
        <v>10</v>
      </c>
      <c r="F72" s="35">
        <f>SUM(F65:F71)</f>
        <v>107</v>
      </c>
      <c r="G72" s="35">
        <f>SUM(G65:G71)</f>
        <v>73</v>
      </c>
      <c r="H72" s="32">
        <f t="shared" si="10"/>
        <v>-101</v>
      </c>
      <c r="I72" s="33">
        <f t="shared" si="11"/>
        <v>-0.9439252336448598</v>
      </c>
    </row>
    <row r="73" ht="12.75">
      <c r="A73" s="1" t="s">
        <v>50</v>
      </c>
    </row>
    <row r="75" ht="12.75">
      <c r="A75" s="1" t="s">
        <v>51</v>
      </c>
    </row>
  </sheetData>
  <sheetProtection password="9BF1" sheet="1"/>
  <mergeCells count="43">
    <mergeCell ref="B4:I4"/>
    <mergeCell ref="K4:R4"/>
    <mergeCell ref="K50:K51"/>
    <mergeCell ref="C63:C64"/>
    <mergeCell ref="C50:C51"/>
    <mergeCell ref="L5:L6"/>
    <mergeCell ref="L50:L51"/>
    <mergeCell ref="L49:R49"/>
    <mergeCell ref="C49:I49"/>
    <mergeCell ref="O50:O51"/>
    <mergeCell ref="H50:H51"/>
    <mergeCell ref="I50:I51"/>
    <mergeCell ref="C5:C6"/>
    <mergeCell ref="I63:I64"/>
    <mergeCell ref="P5:P6"/>
    <mergeCell ref="D50:D51"/>
    <mergeCell ref="E50:E51"/>
    <mergeCell ref="F50:F51"/>
    <mergeCell ref="G50:G51"/>
    <mergeCell ref="M50:M51"/>
    <mergeCell ref="N50:N51"/>
    <mergeCell ref="D63:D64"/>
    <mergeCell ref="C62:I62"/>
    <mergeCell ref="O5:O6"/>
    <mergeCell ref="A1:R1"/>
    <mergeCell ref="A2:R2"/>
    <mergeCell ref="E63:E64"/>
    <mergeCell ref="F63:F64"/>
    <mergeCell ref="G63:G64"/>
    <mergeCell ref="H63:H64"/>
    <mergeCell ref="H5:H6"/>
    <mergeCell ref="I5:I6"/>
    <mergeCell ref="Q50:Q51"/>
    <mergeCell ref="P50:P51"/>
    <mergeCell ref="R50:R51"/>
    <mergeCell ref="D5:D6"/>
    <mergeCell ref="E5:E6"/>
    <mergeCell ref="F5:F6"/>
    <mergeCell ref="G5:G6"/>
    <mergeCell ref="Q5:Q6"/>
    <mergeCell ref="R5:R6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D0E8E"/>
  </sheetPr>
  <dimension ref="A1:T35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17.00390625" style="3" bestFit="1" customWidth="1"/>
    <col min="2" max="2" width="7.57421875" style="3" customWidth="1"/>
    <col min="3" max="3" width="7.57421875" style="3" bestFit="1" customWidth="1"/>
    <col min="4" max="4" width="6.7109375" style="3" bestFit="1" customWidth="1"/>
    <col min="5" max="6" width="7.421875" style="4" customWidth="1"/>
    <col min="7" max="7" width="7.421875" style="4" hidden="1" customWidth="1"/>
    <col min="8" max="9" width="7.421875" style="4" customWidth="1"/>
    <col min="10" max="10" width="3.421875" style="4" customWidth="1"/>
    <col min="11" max="11" width="7.57421875" style="4" customWidth="1"/>
    <col min="12" max="12" width="7.57421875" style="4" bestFit="1" customWidth="1"/>
    <col min="13" max="13" width="6.7109375" style="4" bestFit="1" customWidth="1"/>
    <col min="14" max="15" width="7.421875" style="4" customWidth="1"/>
    <col min="16" max="16" width="7.421875" style="4" hidden="1" customWidth="1"/>
    <col min="17" max="18" width="7.421875" style="4" customWidth="1"/>
    <col min="19" max="19" width="3.00390625" style="4" customWidth="1"/>
    <col min="20" max="16384" width="9.140625" style="3" customWidth="1"/>
  </cols>
  <sheetData>
    <row r="1" spans="1:19" s="15" customFormat="1" ht="15.7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4"/>
    </row>
    <row r="2" spans="1:19" s="15" customFormat="1" ht="15.75">
      <c r="A2" s="64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4"/>
    </row>
    <row r="4" spans="1:14" ht="12.75">
      <c r="A4" s="3" t="s">
        <v>54</v>
      </c>
      <c r="F4" s="4" t="s">
        <v>54</v>
      </c>
      <c r="G4" s="4" t="s">
        <v>54</v>
      </c>
      <c r="I4" s="7"/>
      <c r="J4" s="8"/>
      <c r="K4" s="8"/>
      <c r="L4" s="8"/>
      <c r="M4" s="8"/>
      <c r="N4" s="8"/>
    </row>
    <row r="5" spans="1:18" ht="15" customHeight="1">
      <c r="A5" s="3" t="s">
        <v>54</v>
      </c>
      <c r="B5" s="72" t="s">
        <v>55</v>
      </c>
      <c r="C5" s="72"/>
      <c r="D5" s="72"/>
      <c r="E5" s="72"/>
      <c r="F5" s="72"/>
      <c r="G5" s="72"/>
      <c r="H5" s="72"/>
      <c r="I5" s="72"/>
      <c r="J5" s="8"/>
      <c r="K5" s="72" t="s">
        <v>56</v>
      </c>
      <c r="L5" s="72"/>
      <c r="M5" s="72"/>
      <c r="N5" s="72"/>
      <c r="O5" s="72"/>
      <c r="P5" s="72"/>
      <c r="Q5" s="72"/>
      <c r="R5" s="72"/>
    </row>
    <row r="6" spans="2:18" ht="12.75" customHeight="1">
      <c r="B6" s="54"/>
      <c r="C6" s="71" t="s">
        <v>147</v>
      </c>
      <c r="D6" s="71" t="s">
        <v>30</v>
      </c>
      <c r="E6" s="71" t="s">
        <v>31</v>
      </c>
      <c r="F6" s="71" t="s">
        <v>32</v>
      </c>
      <c r="G6" s="71" t="s">
        <v>33</v>
      </c>
      <c r="H6" s="67" t="s">
        <v>34</v>
      </c>
      <c r="I6" s="69" t="s">
        <v>148</v>
      </c>
      <c r="J6" s="8"/>
      <c r="K6" s="54"/>
      <c r="L6" s="71" t="s">
        <v>147</v>
      </c>
      <c r="M6" s="71" t="s">
        <v>30</v>
      </c>
      <c r="N6" s="71" t="s">
        <v>31</v>
      </c>
      <c r="O6" s="71" t="s">
        <v>32</v>
      </c>
      <c r="P6" s="71" t="s">
        <v>33</v>
      </c>
      <c r="Q6" s="67" t="s">
        <v>34</v>
      </c>
      <c r="R6" s="69" t="s">
        <v>148</v>
      </c>
    </row>
    <row r="7" spans="2:18" ht="12.75">
      <c r="B7" s="54" t="s">
        <v>152</v>
      </c>
      <c r="C7" s="65" t="s">
        <v>147</v>
      </c>
      <c r="D7" s="65" t="s">
        <v>30</v>
      </c>
      <c r="E7" s="65" t="s">
        <v>31</v>
      </c>
      <c r="F7" s="65" t="s">
        <v>32</v>
      </c>
      <c r="G7" s="65" t="s">
        <v>33</v>
      </c>
      <c r="H7" s="68"/>
      <c r="I7" s="70"/>
      <c r="J7" s="8"/>
      <c r="K7" s="54" t="s">
        <v>152</v>
      </c>
      <c r="L7" s="65" t="s">
        <v>147</v>
      </c>
      <c r="M7" s="65" t="s">
        <v>30</v>
      </c>
      <c r="N7" s="65" t="s">
        <v>31</v>
      </c>
      <c r="O7" s="65" t="s">
        <v>32</v>
      </c>
      <c r="P7" s="65" t="s">
        <v>33</v>
      </c>
      <c r="Q7" s="68"/>
      <c r="R7" s="70"/>
    </row>
    <row r="8" spans="1:19" ht="12.75">
      <c r="A8" s="57" t="s">
        <v>130</v>
      </c>
      <c r="B8" s="58">
        <v>96</v>
      </c>
      <c r="C8" s="59">
        <v>76</v>
      </c>
      <c r="D8" s="59">
        <v>99</v>
      </c>
      <c r="E8" s="59">
        <v>93</v>
      </c>
      <c r="F8" s="59">
        <v>89</v>
      </c>
      <c r="G8" s="59">
        <v>76</v>
      </c>
      <c r="H8" s="58">
        <f>B8-F8</f>
        <v>7</v>
      </c>
      <c r="I8" s="60">
        <f>IF(F8=0,"na",H8/F8)</f>
        <v>0.07865168539325842</v>
      </c>
      <c r="J8" s="6"/>
      <c r="K8" s="58">
        <v>86</v>
      </c>
      <c r="L8" s="59">
        <v>66</v>
      </c>
      <c r="M8" s="59">
        <v>93</v>
      </c>
      <c r="N8" s="59">
        <v>81</v>
      </c>
      <c r="O8" s="59">
        <v>72</v>
      </c>
      <c r="P8" s="59">
        <v>64</v>
      </c>
      <c r="Q8" s="58">
        <f>K8-O8</f>
        <v>14</v>
      </c>
      <c r="R8" s="60">
        <f>IF(O8=0,"na",Q8/O8)</f>
        <v>0.19444444444444445</v>
      </c>
      <c r="S8" s="7"/>
    </row>
    <row r="9" spans="1:19" ht="12.75">
      <c r="A9" s="61" t="s">
        <v>154</v>
      </c>
      <c r="B9" s="56">
        <v>2</v>
      </c>
      <c r="C9" s="9"/>
      <c r="D9" s="9"/>
      <c r="E9" s="9"/>
      <c r="F9" s="9"/>
      <c r="G9" s="9"/>
      <c r="H9" s="56">
        <f aca="true" t="shared" si="0" ref="H9:H18">B9-F9</f>
        <v>2</v>
      </c>
      <c r="I9" s="46" t="str">
        <f aca="true" t="shared" si="1" ref="I9:I18">IF(F9=0,"na",H9/F9)</f>
        <v>na</v>
      </c>
      <c r="J9" s="6"/>
      <c r="K9" s="56">
        <v>2</v>
      </c>
      <c r="L9" s="9"/>
      <c r="M9" s="9"/>
      <c r="N9" s="9"/>
      <c r="O9" s="9"/>
      <c r="P9" s="9"/>
      <c r="Q9" s="56">
        <f aca="true" t="shared" si="2" ref="Q9:Q18">K9-O9</f>
        <v>2</v>
      </c>
      <c r="R9" s="46" t="str">
        <f aca="true" t="shared" si="3" ref="R9:R18">IF(O9=0,"na",Q9/O9)</f>
        <v>na</v>
      </c>
      <c r="S9" s="7"/>
    </row>
    <row r="10" spans="1:19" ht="12.75">
      <c r="A10" s="61" t="s">
        <v>131</v>
      </c>
      <c r="B10" s="56">
        <v>1146</v>
      </c>
      <c r="C10" s="9">
        <v>1238</v>
      </c>
      <c r="D10" s="9">
        <v>1284</v>
      </c>
      <c r="E10" s="9">
        <v>1271</v>
      </c>
      <c r="F10" s="9">
        <v>1071</v>
      </c>
      <c r="G10" s="9">
        <v>895</v>
      </c>
      <c r="H10" s="56">
        <f t="shared" si="0"/>
        <v>75</v>
      </c>
      <c r="I10" s="46">
        <f t="shared" si="1"/>
        <v>0.0700280112044818</v>
      </c>
      <c r="J10" s="6"/>
      <c r="K10" s="56">
        <v>995</v>
      </c>
      <c r="L10" s="9">
        <v>1058</v>
      </c>
      <c r="M10" s="9">
        <v>1083</v>
      </c>
      <c r="N10" s="9">
        <v>1017</v>
      </c>
      <c r="O10" s="9">
        <v>797</v>
      </c>
      <c r="P10" s="9">
        <v>714</v>
      </c>
      <c r="Q10" s="56">
        <f t="shared" si="2"/>
        <v>198</v>
      </c>
      <c r="R10" s="46">
        <f t="shared" si="3"/>
        <v>0.24843161856963614</v>
      </c>
      <c r="S10" s="7"/>
    </row>
    <row r="11" spans="1:19" ht="12.75">
      <c r="A11" s="61" t="s">
        <v>132</v>
      </c>
      <c r="B11" s="56">
        <v>69</v>
      </c>
      <c r="C11" s="9">
        <v>64</v>
      </c>
      <c r="D11" s="9">
        <v>68</v>
      </c>
      <c r="E11" s="9">
        <v>34</v>
      </c>
      <c r="F11" s="9">
        <v>38</v>
      </c>
      <c r="G11" s="9">
        <v>41</v>
      </c>
      <c r="H11" s="56">
        <f t="shared" si="0"/>
        <v>31</v>
      </c>
      <c r="I11" s="46">
        <f t="shared" si="1"/>
        <v>0.8157894736842105</v>
      </c>
      <c r="J11" s="6"/>
      <c r="K11" s="56">
        <v>35</v>
      </c>
      <c r="L11" s="9">
        <v>21</v>
      </c>
      <c r="M11" s="9">
        <v>31</v>
      </c>
      <c r="N11" s="9">
        <v>15</v>
      </c>
      <c r="O11" s="9">
        <v>17</v>
      </c>
      <c r="P11" s="9">
        <v>22</v>
      </c>
      <c r="Q11" s="56">
        <f t="shared" si="2"/>
        <v>18</v>
      </c>
      <c r="R11" s="46">
        <f t="shared" si="3"/>
        <v>1.0588235294117647</v>
      </c>
      <c r="S11" s="7"/>
    </row>
    <row r="12" spans="1:19" ht="12.75">
      <c r="A12" s="61" t="s">
        <v>133</v>
      </c>
      <c r="B12" s="56">
        <v>627</v>
      </c>
      <c r="C12" s="9">
        <v>633</v>
      </c>
      <c r="D12" s="9">
        <v>583</v>
      </c>
      <c r="E12" s="9">
        <v>562</v>
      </c>
      <c r="F12" s="9">
        <v>567</v>
      </c>
      <c r="G12" s="9">
        <v>594</v>
      </c>
      <c r="H12" s="56">
        <f t="shared" si="0"/>
        <v>60</v>
      </c>
      <c r="I12" s="46">
        <f t="shared" si="1"/>
        <v>0.10582010582010581</v>
      </c>
      <c r="J12" s="6"/>
      <c r="K12" s="56">
        <v>624</v>
      </c>
      <c r="L12" s="9">
        <v>631</v>
      </c>
      <c r="M12" s="9">
        <v>581</v>
      </c>
      <c r="N12" s="9">
        <v>557</v>
      </c>
      <c r="O12" s="9">
        <v>558</v>
      </c>
      <c r="P12" s="9">
        <v>585</v>
      </c>
      <c r="Q12" s="56">
        <f t="shared" si="2"/>
        <v>66</v>
      </c>
      <c r="R12" s="46">
        <f t="shared" si="3"/>
        <v>0.11827956989247312</v>
      </c>
      <c r="S12" s="7"/>
    </row>
    <row r="13" spans="1:19" ht="12.75">
      <c r="A13" s="61" t="s">
        <v>134</v>
      </c>
      <c r="B13" s="56">
        <v>1</v>
      </c>
      <c r="C13" s="9">
        <v>1</v>
      </c>
      <c r="D13" s="9">
        <v>0</v>
      </c>
      <c r="E13" s="9">
        <v>8</v>
      </c>
      <c r="F13" s="9">
        <v>4</v>
      </c>
      <c r="G13" s="9">
        <v>50</v>
      </c>
      <c r="H13" s="56">
        <f t="shared" si="0"/>
        <v>-3</v>
      </c>
      <c r="I13" s="46">
        <f t="shared" si="1"/>
        <v>-0.75</v>
      </c>
      <c r="J13" s="6"/>
      <c r="K13" s="56"/>
      <c r="L13" s="9">
        <v>1</v>
      </c>
      <c r="M13" s="9">
        <v>0</v>
      </c>
      <c r="N13" s="9">
        <v>6</v>
      </c>
      <c r="O13" s="9">
        <v>3</v>
      </c>
      <c r="P13" s="9">
        <v>39</v>
      </c>
      <c r="Q13" s="56">
        <f t="shared" si="2"/>
        <v>-3</v>
      </c>
      <c r="R13" s="46">
        <f t="shared" si="3"/>
        <v>-1</v>
      </c>
      <c r="S13" s="7"/>
    </row>
    <row r="14" spans="1:19" ht="12.75">
      <c r="A14" s="61" t="s">
        <v>135</v>
      </c>
      <c r="B14" s="56">
        <v>47</v>
      </c>
      <c r="C14" s="9">
        <v>71</v>
      </c>
      <c r="D14" s="9">
        <v>79</v>
      </c>
      <c r="E14" s="9">
        <v>90</v>
      </c>
      <c r="F14" s="9">
        <v>91</v>
      </c>
      <c r="G14" s="9">
        <v>115</v>
      </c>
      <c r="H14" s="56">
        <f t="shared" si="0"/>
        <v>-44</v>
      </c>
      <c r="I14" s="46">
        <f t="shared" si="1"/>
        <v>-0.4835164835164835</v>
      </c>
      <c r="J14" s="6"/>
      <c r="K14" s="56">
        <v>34</v>
      </c>
      <c r="L14" s="9">
        <v>63</v>
      </c>
      <c r="M14" s="9">
        <v>56</v>
      </c>
      <c r="N14" s="9">
        <v>58</v>
      </c>
      <c r="O14" s="9">
        <v>54</v>
      </c>
      <c r="P14" s="9">
        <v>79</v>
      </c>
      <c r="Q14" s="56">
        <f t="shared" si="2"/>
        <v>-20</v>
      </c>
      <c r="R14" s="46">
        <f t="shared" si="3"/>
        <v>-0.37037037037037035</v>
      </c>
      <c r="S14" s="7"/>
    </row>
    <row r="15" spans="1:19" ht="12.75">
      <c r="A15" s="61" t="s">
        <v>136</v>
      </c>
      <c r="B15" s="56">
        <v>2</v>
      </c>
      <c r="C15" s="9">
        <v>3</v>
      </c>
      <c r="D15" s="9">
        <v>1</v>
      </c>
      <c r="E15" s="9">
        <v>3</v>
      </c>
      <c r="F15" s="9">
        <v>5</v>
      </c>
      <c r="G15" s="9">
        <v>6</v>
      </c>
      <c r="H15" s="56">
        <f t="shared" si="0"/>
        <v>-3</v>
      </c>
      <c r="I15" s="46">
        <f t="shared" si="1"/>
        <v>-0.6</v>
      </c>
      <c r="J15" s="6"/>
      <c r="K15" s="56">
        <v>2</v>
      </c>
      <c r="L15" s="9">
        <v>3</v>
      </c>
      <c r="M15" s="9">
        <v>1</v>
      </c>
      <c r="N15" s="9">
        <v>2</v>
      </c>
      <c r="O15" s="9">
        <v>4</v>
      </c>
      <c r="P15" s="9">
        <v>6</v>
      </c>
      <c r="Q15" s="56">
        <f t="shared" si="2"/>
        <v>-2</v>
      </c>
      <c r="R15" s="46">
        <f t="shared" si="3"/>
        <v>-0.5</v>
      </c>
      <c r="S15" s="7"/>
    </row>
    <row r="16" spans="1:19" ht="12.75">
      <c r="A16" s="61" t="s">
        <v>137</v>
      </c>
      <c r="B16" s="56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56">
        <f t="shared" si="0"/>
        <v>0</v>
      </c>
      <c r="I16" s="46" t="str">
        <f t="shared" si="1"/>
        <v>na</v>
      </c>
      <c r="J16" s="6"/>
      <c r="K16" s="56"/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56">
        <f t="shared" si="2"/>
        <v>0</v>
      </c>
      <c r="R16" s="46" t="str">
        <f t="shared" si="3"/>
        <v>na</v>
      </c>
      <c r="S16" s="7"/>
    </row>
    <row r="17" spans="1:19" ht="12.75">
      <c r="A17" s="61" t="s">
        <v>138</v>
      </c>
      <c r="B17" s="56">
        <v>1</v>
      </c>
      <c r="C17" s="9">
        <v>3</v>
      </c>
      <c r="D17" s="9">
        <v>0</v>
      </c>
      <c r="E17" s="9">
        <v>1</v>
      </c>
      <c r="F17" s="9">
        <v>0</v>
      </c>
      <c r="G17" s="9">
        <v>0</v>
      </c>
      <c r="H17" s="56">
        <f t="shared" si="0"/>
        <v>1</v>
      </c>
      <c r="I17" s="46" t="str">
        <f t="shared" si="1"/>
        <v>na</v>
      </c>
      <c r="J17" s="6"/>
      <c r="K17" s="56">
        <v>1</v>
      </c>
      <c r="L17" s="9">
        <v>3</v>
      </c>
      <c r="M17" s="9">
        <v>0</v>
      </c>
      <c r="N17" s="9">
        <v>1</v>
      </c>
      <c r="O17" s="9">
        <v>0</v>
      </c>
      <c r="P17" s="9">
        <v>0</v>
      </c>
      <c r="Q17" s="56">
        <f t="shared" si="2"/>
        <v>1</v>
      </c>
      <c r="R17" s="46" t="str">
        <f t="shared" si="3"/>
        <v>na</v>
      </c>
      <c r="S17" s="7"/>
    </row>
    <row r="18" spans="1:19" ht="12.75">
      <c r="A18" s="40" t="s">
        <v>29</v>
      </c>
      <c r="B18" s="48">
        <v>1991</v>
      </c>
      <c r="C18" s="49">
        <f>SUM(C8:C17)</f>
        <v>2089</v>
      </c>
      <c r="D18" s="49">
        <f>SUM(D8:D17)</f>
        <v>2114</v>
      </c>
      <c r="E18" s="49">
        <f>SUM(E8:E17)</f>
        <v>2062</v>
      </c>
      <c r="F18" s="49">
        <v>1865</v>
      </c>
      <c r="G18" s="49">
        <f>SUM(G8:G17)</f>
        <v>1777</v>
      </c>
      <c r="H18" s="48">
        <f t="shared" si="0"/>
        <v>126</v>
      </c>
      <c r="I18" s="50">
        <f t="shared" si="1"/>
        <v>0.06756032171581769</v>
      </c>
      <c r="J18" s="6"/>
      <c r="K18" s="48">
        <f>SUM(K8:K17)</f>
        <v>1779</v>
      </c>
      <c r="L18" s="49">
        <f>SUM(L8:L17)</f>
        <v>1846</v>
      </c>
      <c r="M18" s="49">
        <f>SUM(M8:M17)</f>
        <v>1845</v>
      </c>
      <c r="N18" s="49">
        <f>SUM(N8:N17)</f>
        <v>1737</v>
      </c>
      <c r="O18" s="49">
        <v>1505</v>
      </c>
      <c r="P18" s="49">
        <f>SUM(P8:P17)</f>
        <v>1509</v>
      </c>
      <c r="Q18" s="48">
        <f t="shared" si="2"/>
        <v>274</v>
      </c>
      <c r="R18" s="50">
        <f t="shared" si="3"/>
        <v>0.18205980066445182</v>
      </c>
      <c r="S18" s="7"/>
    </row>
    <row r="19" spans="1:18" ht="12.7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3" spans="2:18" ht="15" customHeight="1">
      <c r="B23" s="72" t="s">
        <v>55</v>
      </c>
      <c r="C23" s="72"/>
      <c r="D23" s="72"/>
      <c r="E23" s="72"/>
      <c r="F23" s="72"/>
      <c r="G23" s="72"/>
      <c r="H23" s="72"/>
      <c r="I23" s="72"/>
      <c r="J23" s="8"/>
      <c r="K23" s="72" t="s">
        <v>56</v>
      </c>
      <c r="L23" s="72"/>
      <c r="M23" s="72"/>
      <c r="N23" s="72"/>
      <c r="O23" s="72"/>
      <c r="P23" s="72"/>
      <c r="Q23" s="72"/>
      <c r="R23" s="72"/>
    </row>
    <row r="24" spans="2:18" ht="12.75" customHeight="1">
      <c r="B24" s="54"/>
      <c r="C24" s="71" t="s">
        <v>147</v>
      </c>
      <c r="D24" s="71" t="s">
        <v>30</v>
      </c>
      <c r="E24" s="71" t="s">
        <v>31</v>
      </c>
      <c r="F24" s="71" t="s">
        <v>32</v>
      </c>
      <c r="G24" s="71" t="s">
        <v>33</v>
      </c>
      <c r="H24" s="67" t="s">
        <v>34</v>
      </c>
      <c r="I24" s="69" t="s">
        <v>148</v>
      </c>
      <c r="J24" s="8"/>
      <c r="K24" s="54"/>
      <c r="L24" s="71" t="s">
        <v>147</v>
      </c>
      <c r="M24" s="71" t="s">
        <v>30</v>
      </c>
      <c r="N24" s="71" t="s">
        <v>31</v>
      </c>
      <c r="O24" s="71" t="s">
        <v>32</v>
      </c>
      <c r="P24" s="71" t="s">
        <v>33</v>
      </c>
      <c r="Q24" s="67" t="s">
        <v>34</v>
      </c>
      <c r="R24" s="69" t="s">
        <v>148</v>
      </c>
    </row>
    <row r="25" spans="2:18" ht="12.75">
      <c r="B25" s="54" t="s">
        <v>152</v>
      </c>
      <c r="C25" s="65" t="s">
        <v>147</v>
      </c>
      <c r="D25" s="66" t="s">
        <v>30</v>
      </c>
      <c r="E25" s="66" t="s">
        <v>31</v>
      </c>
      <c r="F25" s="66" t="s">
        <v>32</v>
      </c>
      <c r="G25" s="66" t="s">
        <v>33</v>
      </c>
      <c r="H25" s="68"/>
      <c r="I25" s="70"/>
      <c r="J25" s="8"/>
      <c r="K25" s="54" t="s">
        <v>152</v>
      </c>
      <c r="L25" s="65" t="s">
        <v>147</v>
      </c>
      <c r="M25" s="66" t="s">
        <v>30</v>
      </c>
      <c r="N25" s="66" t="s">
        <v>31</v>
      </c>
      <c r="O25" s="66" t="s">
        <v>32</v>
      </c>
      <c r="P25" s="66" t="s">
        <v>33</v>
      </c>
      <c r="Q25" s="68"/>
      <c r="R25" s="70"/>
    </row>
    <row r="26" spans="1:20" ht="12.75">
      <c r="A26" s="62" t="s">
        <v>139</v>
      </c>
      <c r="B26" s="58">
        <v>1278</v>
      </c>
      <c r="C26" s="59">
        <v>1366</v>
      </c>
      <c r="D26" s="9">
        <v>1347</v>
      </c>
      <c r="E26" s="9">
        <v>1202</v>
      </c>
      <c r="F26" s="9">
        <v>1043</v>
      </c>
      <c r="G26" s="9">
        <v>1040</v>
      </c>
      <c r="H26" s="58">
        <f>B26-F26</f>
        <v>235</v>
      </c>
      <c r="I26" s="60">
        <f>IF(F26=0,"na",H26/F26)</f>
        <v>0.2253116011505273</v>
      </c>
      <c r="J26" s="6"/>
      <c r="K26" s="58">
        <v>1227</v>
      </c>
      <c r="L26" s="59">
        <v>1320</v>
      </c>
      <c r="M26" s="9">
        <v>1320</v>
      </c>
      <c r="N26" s="9">
        <v>1157</v>
      </c>
      <c r="O26" s="9">
        <v>1006</v>
      </c>
      <c r="P26" s="9">
        <v>1007</v>
      </c>
      <c r="Q26" s="58">
        <f>K26-O26</f>
        <v>221</v>
      </c>
      <c r="R26" s="60">
        <f>IF(O26=0,"na",Q26/O26)</f>
        <v>0.21968190854870775</v>
      </c>
      <c r="S26" s="10"/>
      <c r="T26" s="5"/>
    </row>
    <row r="27" spans="1:20" ht="12.75">
      <c r="A27" s="51" t="s">
        <v>140</v>
      </c>
      <c r="B27" s="56">
        <v>713</v>
      </c>
      <c r="C27" s="9">
        <v>723</v>
      </c>
      <c r="D27" s="9">
        <v>767</v>
      </c>
      <c r="E27" s="9">
        <v>860</v>
      </c>
      <c r="F27" s="9">
        <v>822</v>
      </c>
      <c r="G27" s="9">
        <v>737</v>
      </c>
      <c r="H27" s="56">
        <f>B27-F27</f>
        <v>-109</v>
      </c>
      <c r="I27" s="46">
        <f>IF(F27=0,"na",H27/F27)</f>
        <v>-0.13260340632603407</v>
      </c>
      <c r="J27" s="6"/>
      <c r="K27" s="56">
        <v>552</v>
      </c>
      <c r="L27" s="9">
        <v>526</v>
      </c>
      <c r="M27" s="9">
        <v>525</v>
      </c>
      <c r="N27" s="9">
        <v>580</v>
      </c>
      <c r="O27" s="9">
        <v>499</v>
      </c>
      <c r="P27" s="9">
        <v>502</v>
      </c>
      <c r="Q27" s="56">
        <f>K27-O27</f>
        <v>53</v>
      </c>
      <c r="R27" s="46">
        <f>IF(O27=0,"na",Q27/O27)</f>
        <v>0.1062124248496994</v>
      </c>
      <c r="S27" s="10"/>
      <c r="T27" s="5"/>
    </row>
    <row r="28" spans="1:20" ht="12.75">
      <c r="A28" s="38" t="s">
        <v>141</v>
      </c>
      <c r="B28" s="48">
        <v>1991</v>
      </c>
      <c r="C28" s="49">
        <f>SUM(C26:C27)</f>
        <v>2089</v>
      </c>
      <c r="D28" s="49">
        <f>SUM(D26:D27)</f>
        <v>2114</v>
      </c>
      <c r="E28" s="49">
        <f>SUM(E26:E27)</f>
        <v>2062</v>
      </c>
      <c r="F28" s="49">
        <v>1865</v>
      </c>
      <c r="G28" s="49">
        <f>SUM(G26:G27)</f>
        <v>1777</v>
      </c>
      <c r="H28" s="48">
        <f>B28-F28</f>
        <v>126</v>
      </c>
      <c r="I28" s="50">
        <f>IF(F28=0,"na",H28/F28)</f>
        <v>0.06756032171581769</v>
      </c>
      <c r="J28" s="6"/>
      <c r="K28" s="48">
        <v>1779</v>
      </c>
      <c r="L28" s="49">
        <f>SUM(L26:L27)</f>
        <v>1846</v>
      </c>
      <c r="M28" s="42">
        <f>SUM(M26:M27)</f>
        <v>1845</v>
      </c>
      <c r="N28" s="42">
        <f>SUM(N26:N27)</f>
        <v>1737</v>
      </c>
      <c r="O28" s="42">
        <f>SUM(O26:O27)</f>
        <v>1505</v>
      </c>
      <c r="P28" s="42">
        <f>SUM(P26:P27)</f>
        <v>1509</v>
      </c>
      <c r="Q28" s="48">
        <f>K28-O28</f>
        <v>274</v>
      </c>
      <c r="R28" s="50">
        <f>IF(O28=0,"na",Q28/O28)</f>
        <v>0.18205980066445182</v>
      </c>
      <c r="S28" s="10"/>
      <c r="T28" s="5"/>
    </row>
    <row r="29" spans="1:20" ht="12.7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"/>
    </row>
    <row r="30" spans="1:20" ht="12.75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</row>
    <row r="31" spans="1:20" ht="12.7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</row>
    <row r="32" spans="1:20" s="13" customFormat="1" ht="12.75">
      <c r="A32" s="11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1"/>
    </row>
    <row r="33" spans="1:20" ht="12.7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</sheetData>
  <sheetProtection password="9BF1" sheet="1"/>
  <mergeCells count="34">
    <mergeCell ref="K5:R5"/>
    <mergeCell ref="B5:I5"/>
    <mergeCell ref="B23:I23"/>
    <mergeCell ref="K23:R23"/>
    <mergeCell ref="F6:F7"/>
    <mergeCell ref="G6:G7"/>
    <mergeCell ref="C6:C7"/>
    <mergeCell ref="L6:L7"/>
    <mergeCell ref="C24:C25"/>
    <mergeCell ref="L24:L25"/>
    <mergeCell ref="R24:R25"/>
    <mergeCell ref="M24:M25"/>
    <mergeCell ref="N24:N25"/>
    <mergeCell ref="O24:O25"/>
    <mergeCell ref="P24:P25"/>
    <mergeCell ref="H6:H7"/>
    <mergeCell ref="I6:I7"/>
    <mergeCell ref="R6:R7"/>
    <mergeCell ref="Q6:Q7"/>
    <mergeCell ref="E6:E7"/>
    <mergeCell ref="D24:D25"/>
    <mergeCell ref="E24:E25"/>
    <mergeCell ref="F24:F25"/>
    <mergeCell ref="G24:G25"/>
    <mergeCell ref="H24:H25"/>
    <mergeCell ref="I24:I25"/>
    <mergeCell ref="Q24:Q25"/>
    <mergeCell ref="D6:D7"/>
    <mergeCell ref="A1:R1"/>
    <mergeCell ref="A2:R2"/>
    <mergeCell ref="M6:M7"/>
    <mergeCell ref="N6:N7"/>
    <mergeCell ref="O6:O7"/>
    <mergeCell ref="P6:P7"/>
  </mergeCells>
  <printOptions/>
  <pageMargins left="0.57" right="0.45" top="1" bottom="1" header="0.5" footer="0.5"/>
  <pageSetup horizontalDpi="600" verticalDpi="600" orientation="landscape" r:id="rId1"/>
  <headerFooter alignWithMargins="0">
    <oddFooter>&amp;L&amp;"Arial,Italic"&amp;8&amp;K1D3261Prepared by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Tiffany Gregory</cp:lastModifiedBy>
  <cp:lastPrinted>2010-10-18T18:52:44Z</cp:lastPrinted>
  <dcterms:created xsi:type="dcterms:W3CDTF">2010-10-15T16:50:07Z</dcterms:created>
  <dcterms:modified xsi:type="dcterms:W3CDTF">2013-06-28T20:22:37Z</dcterms:modified>
  <cp:category/>
  <cp:version/>
  <cp:contentType/>
  <cp:contentStatus/>
</cp:coreProperties>
</file>