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20" windowWidth="15135" windowHeight="12000" activeTab="0"/>
  </bookViews>
  <sheets>
    <sheet name="ALL SCHOOLS-COLLEGES" sheetId="1" r:id="rId1"/>
    <sheet name="ALL SCHOOLS BY DEPARTMENTS" sheetId="2" r:id="rId2"/>
  </sheets>
  <definedNames>
    <definedName name="_xlnm.Print_Area" localSheetId="1">'ALL SCHOOLS BY DEPARTMENTS'!$A$1:$AV$133</definedName>
    <definedName name="_xlnm.Print_Titles" localSheetId="1">'ALL SCHOOLS BY DEPARTMENTS'!$A:$C,'ALL SCHOOLS BY DEPARTMENTS'!$1:$7</definedName>
    <definedName name="_xlnm.Print_Titles" localSheetId="0">'ALL SCHOOLS-COLLEGES'!$A:$C</definedName>
  </definedNames>
  <calcPr fullCalcOnLoad="1"/>
</workbook>
</file>

<file path=xl/sharedStrings.xml><?xml version="1.0" encoding="utf-8"?>
<sst xmlns="http://schemas.openxmlformats.org/spreadsheetml/2006/main" count="199" uniqueCount="138">
  <si>
    <t>THE UNIVERSITY OF MISSISSIPPI</t>
  </si>
  <si>
    <t>FULL-TIME INSTRUCTIONAL FACULTY CHARACTERISTICS --DEMOGRAPHIC INFORMATION</t>
  </si>
  <si>
    <t>LIBERAL ARTS</t>
  </si>
  <si>
    <t>TOTALS</t>
  </si>
  <si>
    <t>BUSINESS</t>
  </si>
  <si>
    <t>EDUCATION</t>
  </si>
  <si>
    <t>ENGINEERING</t>
  </si>
  <si>
    <t>LAW SCHOOL</t>
  </si>
  <si>
    <t>PHARMACY</t>
  </si>
  <si>
    <t>ACCOUNTANCY</t>
  </si>
  <si>
    <t>APPLIED SCIENCES</t>
  </si>
  <si>
    <t>OTHER INSTRUCTIONAL</t>
  </si>
  <si>
    <t>UNIVERSITY TOTALS</t>
  </si>
  <si>
    <t>Total</t>
  </si>
  <si>
    <t>Faculty</t>
  </si>
  <si>
    <t>Gender</t>
  </si>
  <si>
    <t>Female</t>
  </si>
  <si>
    <t>Male</t>
  </si>
  <si>
    <t>Highest Degree</t>
  </si>
  <si>
    <t>Doctor</t>
  </si>
  <si>
    <t>1st Prof</t>
  </si>
  <si>
    <t>Mast</t>
  </si>
  <si>
    <t>Bach</t>
  </si>
  <si>
    <t>20-29</t>
  </si>
  <si>
    <t>30-39</t>
  </si>
  <si>
    <t>40-49</t>
  </si>
  <si>
    <t>50-59</t>
  </si>
  <si>
    <t>60+</t>
  </si>
  <si>
    <t>Ethnic Group</t>
  </si>
  <si>
    <t>Am Ind</t>
  </si>
  <si>
    <t>Asian</t>
  </si>
  <si>
    <t>Black</t>
  </si>
  <si>
    <t>Hisp</t>
  </si>
  <si>
    <t>White</t>
  </si>
  <si>
    <t>Pac Isl</t>
  </si>
  <si>
    <t>Multi</t>
  </si>
  <si>
    <t>REPORT INCLUDES ALL FULL-TIME INSTRUCTIONAL FACULTY</t>
  </si>
  <si>
    <t>CRITERIA WAS CHANGED IN 2008 TO MATCH IPEDS REPORTING</t>
  </si>
  <si>
    <t>African-Amer Studies</t>
  </si>
  <si>
    <t>Art</t>
  </si>
  <si>
    <t>Biology</t>
  </si>
  <si>
    <t>Chemistry</t>
  </si>
  <si>
    <t>Classics</t>
  </si>
  <si>
    <t>Economics</t>
  </si>
  <si>
    <t>English</t>
  </si>
  <si>
    <t>History</t>
  </si>
  <si>
    <t>Mathematics</t>
  </si>
  <si>
    <t>Modern Languages</t>
  </si>
  <si>
    <t>Music</t>
  </si>
  <si>
    <t>Philosophy/Religion</t>
  </si>
  <si>
    <t>Physics/Astronomy</t>
  </si>
  <si>
    <t>Political Science</t>
  </si>
  <si>
    <t>Psychology</t>
  </si>
  <si>
    <t>Public Policy Leadership</t>
  </si>
  <si>
    <t>Southern Culture</t>
  </si>
  <si>
    <t>Theatre Arts</t>
  </si>
  <si>
    <t>Management</t>
  </si>
  <si>
    <t>Marketing</t>
  </si>
  <si>
    <t>MIS/POM</t>
  </si>
  <si>
    <t>Curriculum/Instruction</t>
  </si>
  <si>
    <t>Leadership/Ed Couns</t>
  </si>
  <si>
    <t>Chemical Engineering</t>
  </si>
  <si>
    <t>Civil Engineering</t>
  </si>
  <si>
    <t>Electrical Engineering</t>
  </si>
  <si>
    <t>Pharmaceutics</t>
  </si>
  <si>
    <t>Pharmacognosy</t>
  </si>
  <si>
    <t>Pharmacology</t>
  </si>
  <si>
    <t>Pharmacy Admin</t>
  </si>
  <si>
    <t>Pharmacy Practice</t>
  </si>
  <si>
    <t>Health/Exer Sci/Rec Mgmt</t>
  </si>
  <si>
    <t>Legal Studies</t>
  </si>
  <si>
    <t>Social Work</t>
  </si>
  <si>
    <t>Developmental Studies</t>
  </si>
  <si>
    <t>Speech</t>
  </si>
  <si>
    <t>Contract</t>
  </si>
  <si>
    <t>9 Mo</t>
  </si>
  <si>
    <t>12 Mo</t>
  </si>
  <si>
    <t>Academic Rank</t>
  </si>
  <si>
    <t>Lecturer</t>
  </si>
  <si>
    <t>Instructor</t>
  </si>
  <si>
    <t xml:space="preserve">Assistant </t>
  </si>
  <si>
    <t>Associate</t>
  </si>
  <si>
    <t>Professor</t>
  </si>
  <si>
    <t>Tenured</t>
  </si>
  <si>
    <t>Eligible</t>
  </si>
  <si>
    <t>No Ten</t>
  </si>
  <si>
    <t>Tenure Status</t>
  </si>
  <si>
    <t>Faculty Eligible for Tenure Only</t>
  </si>
  <si>
    <t>Current Year of Service</t>
  </si>
  <si>
    <t>7+</t>
  </si>
  <si>
    <t>6th</t>
  </si>
  <si>
    <t>5th</t>
  </si>
  <si>
    <t>4th</t>
  </si>
  <si>
    <t>3rd</t>
  </si>
  <si>
    <t>2nd</t>
  </si>
  <si>
    <t>1st</t>
  </si>
  <si>
    <t>SCHOOL/COLLEGE</t>
  </si>
  <si>
    <t>Departments</t>
  </si>
  <si>
    <t>Dean of Liberal Arts</t>
  </si>
  <si>
    <t>Dean of Business</t>
  </si>
  <si>
    <t>Dean of Education</t>
  </si>
  <si>
    <t>Dean of Engineering</t>
  </si>
  <si>
    <t>Dean of Law</t>
  </si>
  <si>
    <t>Dean of Pharmacy</t>
  </si>
  <si>
    <t>Dean of Accountancy</t>
  </si>
  <si>
    <t>Dean of Applied Sciences</t>
  </si>
  <si>
    <t>Center for Natural Products</t>
  </si>
  <si>
    <t>Finance</t>
  </si>
  <si>
    <t>Computational Hydroscience</t>
  </si>
  <si>
    <t>&lt;9 Mo</t>
  </si>
  <si>
    <t>Sociology/Anthropology</t>
  </si>
  <si>
    <t>Medicinal Chemistry</t>
  </si>
  <si>
    <t>Communicative Disorders</t>
  </si>
  <si>
    <t>Unknown</t>
  </si>
  <si>
    <t>FULL-TIME INSTRUCTIONAL FACULTY CHARACTERISTICS -- CONTRACT STATUS SUMMARY</t>
  </si>
  <si>
    <t>ORSP</t>
  </si>
  <si>
    <t>PERCENTAGES*</t>
  </si>
  <si>
    <t>*PERCENTAGES UNDER THE TOTAL FACULTY COLUMN REFLECT PERCENTAGE OF UNIVERSITY TOTALS</t>
  </si>
  <si>
    <t>Geology &amp; Geological Engr</t>
  </si>
  <si>
    <t>Computer Science Engr</t>
  </si>
  <si>
    <t>Mechanical Engineering</t>
  </si>
  <si>
    <t>JOURNALISM</t>
  </si>
  <si>
    <t>Center for Writing and Rhet</t>
  </si>
  <si>
    <t>MS Min Res Institute</t>
  </si>
  <si>
    <t>Ctr for Edu Res &amp; Ev</t>
  </si>
  <si>
    <t>Law Instruction</t>
  </si>
  <si>
    <t>Law Library</t>
  </si>
  <si>
    <t>Nat Ctr Just &amp; Rule</t>
  </si>
  <si>
    <t>Res Inst Pharm Sci</t>
  </si>
  <si>
    <t>Accountancy Instruct</t>
  </si>
  <si>
    <t>Nutr &amp; Hospit Mgmt</t>
  </si>
  <si>
    <t>Ctr for MFG Excell</t>
  </si>
  <si>
    <t>Nat Ctr Phy Acoust</t>
  </si>
  <si>
    <t>Outreach &amp; Cont Edu</t>
  </si>
  <si>
    <t>AS OF NOVEMBER 2011</t>
  </si>
  <si>
    <t>Ctr for Pop Studies</t>
  </si>
  <si>
    <t>Honors College</t>
  </si>
  <si>
    <t>Age Group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</si>
</sst>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9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4"/>
      <color theme="0"/>
      <name val="Calibri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9" fontId="44" fillId="0" borderId="13" xfId="57" applyFont="1" applyBorder="1" applyAlignment="1">
      <alignment horizontal="center"/>
    </xf>
    <xf numFmtId="9" fontId="44" fillId="0" borderId="0" xfId="57" applyFont="1" applyBorder="1" applyAlignment="1">
      <alignment horizontal="center"/>
    </xf>
    <xf numFmtId="9" fontId="44" fillId="0" borderId="12" xfId="57" applyFont="1" applyBorder="1" applyAlignment="1">
      <alignment horizontal="center"/>
    </xf>
    <xf numFmtId="9" fontId="44" fillId="0" borderId="11" xfId="57" applyFont="1" applyBorder="1" applyAlignment="1">
      <alignment horizontal="center"/>
    </xf>
    <xf numFmtId="9" fontId="44" fillId="0" borderId="10" xfId="57" applyFont="1" applyBorder="1" applyAlignment="1">
      <alignment horizontal="center"/>
    </xf>
    <xf numFmtId="9" fontId="44" fillId="0" borderId="0" xfId="57" applyFont="1" applyAlignment="1">
      <alignment horizontal="center"/>
    </xf>
    <xf numFmtId="0" fontId="47" fillId="0" borderId="0" xfId="0" applyFont="1" applyBorder="1" applyAlignment="1">
      <alignment horizontal="center"/>
    </xf>
    <xf numFmtId="9" fontId="47" fillId="0" borderId="10" xfId="57" applyFont="1" applyBorder="1" applyAlignment="1">
      <alignment horizontal="center"/>
    </xf>
    <xf numFmtId="9" fontId="47" fillId="0" borderId="12" xfId="57" applyFont="1" applyBorder="1" applyAlignment="1">
      <alignment horizontal="center"/>
    </xf>
    <xf numFmtId="9" fontId="47" fillId="0" borderId="0" xfId="57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9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33" borderId="0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6" fillId="0" borderId="14" xfId="0" applyFont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4" fillId="0" borderId="11" xfId="0" applyNumberFormat="1" applyFont="1" applyBorder="1" applyAlignment="1">
      <alignment horizontal="center"/>
    </xf>
    <xf numFmtId="0" fontId="44" fillId="0" borderId="0" xfId="0" applyNumberFormat="1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9" fontId="44" fillId="0" borderId="15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3" xfId="0" applyFont="1" applyBorder="1" applyAlignment="1">
      <alignment/>
    </xf>
    <xf numFmtId="2" fontId="44" fillId="0" borderId="15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9" fontId="44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9" fontId="45" fillId="33" borderId="12" xfId="57" applyFont="1" applyFill="1" applyBorder="1" applyAlignment="1">
      <alignment horizontal="center"/>
    </xf>
    <xf numFmtId="9" fontId="47" fillId="0" borderId="11" xfId="57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44" fillId="34" borderId="12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1" xfId="0" applyNumberFormat="1" applyFont="1" applyFill="1" applyBorder="1" applyAlignment="1">
      <alignment horizontal="center"/>
    </xf>
    <xf numFmtId="0" fontId="44" fillId="34" borderId="0" xfId="0" applyNumberFormat="1" applyFont="1" applyFill="1" applyBorder="1" applyAlignment="1">
      <alignment horizontal="center"/>
    </xf>
    <xf numFmtId="0" fontId="44" fillId="34" borderId="10" xfId="0" applyNumberFormat="1" applyFont="1" applyFill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0" xfId="0" applyFont="1" applyAlignment="1">
      <alignment horizontal="center"/>
    </xf>
    <xf numFmtId="9" fontId="47" fillId="0" borderId="0" xfId="0" applyNumberFormat="1" applyFont="1" applyBorder="1" applyAlignment="1">
      <alignment horizontal="center"/>
    </xf>
    <xf numFmtId="9" fontId="47" fillId="0" borderId="0" xfId="57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64" fontId="44" fillId="0" borderId="0" xfId="57" applyNumberFormat="1" applyFont="1" applyBorder="1" applyAlignment="1">
      <alignment horizontal="center"/>
    </xf>
    <xf numFmtId="164" fontId="44" fillId="0" borderId="0" xfId="57" applyNumberFormat="1" applyFont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50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3"/>
  <sheetViews>
    <sheetView tabSelected="1" zoomScale="70" zoomScaleNormal="70" zoomScaleSheetLayoutView="115" zoomScalePageLayoutView="0" workbookViewId="0" topLeftCell="A1">
      <selection activeCell="E9" sqref="E9"/>
    </sheetView>
  </sheetViews>
  <sheetFormatPr defaultColWidth="9.140625" defaultRowHeight="15"/>
  <cols>
    <col min="1" max="1" width="28.57421875" style="1" bestFit="1" customWidth="1"/>
    <col min="2" max="2" width="1.28515625" style="1" customWidth="1"/>
    <col min="3" max="3" width="9.140625" style="1" customWidth="1"/>
    <col min="4" max="4" width="1.28515625" style="1" customWidth="1"/>
    <col min="5" max="6" width="9.140625" style="1" customWidth="1"/>
    <col min="7" max="7" width="1.28515625" style="1" customWidth="1"/>
    <col min="8" max="11" width="9.140625" style="1" customWidth="1"/>
    <col min="12" max="12" width="1.28515625" style="1" customWidth="1"/>
    <col min="13" max="17" width="9.140625" style="1" customWidth="1"/>
    <col min="18" max="18" width="1.28515625" style="1" customWidth="1"/>
    <col min="19" max="25" width="9.140625" style="1" customWidth="1"/>
    <col min="26" max="26" width="12.00390625" style="1" bestFit="1" customWidth="1"/>
    <col min="27" max="27" width="1.28515625" style="1" customWidth="1"/>
    <col min="28" max="30" width="9.140625" style="1" customWidth="1"/>
    <col min="31" max="31" width="1.28515625" style="1" customWidth="1"/>
    <col min="32" max="32" width="10.421875" style="1" bestFit="1" customWidth="1"/>
    <col min="33" max="33" width="12.57421875" style="1" bestFit="1" customWidth="1"/>
    <col min="34" max="34" width="12.421875" style="1" bestFit="1" customWidth="1"/>
    <col min="35" max="36" width="12.140625" style="1" bestFit="1" customWidth="1"/>
    <col min="37" max="37" width="1.28515625" style="1" customWidth="1"/>
    <col min="38" max="38" width="10.421875" style="1" bestFit="1" customWidth="1"/>
    <col min="39" max="40" width="9.140625" style="1" customWidth="1"/>
    <col min="41" max="41" width="1.28515625" style="1" customWidth="1"/>
    <col min="42" max="48" width="7.140625" style="1" customWidth="1"/>
    <col min="49" max="16384" width="9.140625" style="1" customWidth="1"/>
  </cols>
  <sheetData>
    <row r="1" spans="1:48" s="26" customFormat="1" ht="21">
      <c r="A1" s="27"/>
      <c r="B1" s="27"/>
      <c r="C1" s="27"/>
      <c r="D1" s="102" t="str">
        <f>'ALL SCHOOLS BY DEPARTMENTS'!D1</f>
        <v>THE UNIVERSITY OF MISSISSIPPI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 t="str">
        <f>'ALL SCHOOLS BY DEPARTMENTS'!AA1</f>
        <v>THE UNIVERSITY OF MISSISSIPPI</v>
      </c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</row>
    <row r="2" spans="1:48" s="26" customFormat="1" ht="21">
      <c r="A2" s="27"/>
      <c r="B2" s="27"/>
      <c r="C2" s="27"/>
      <c r="D2" s="102" t="str">
        <f>'ALL SCHOOLS BY DEPARTMENTS'!D2</f>
        <v>FULL-TIME INSTRUCTIONAL FACULTY CHARACTERISTICS --DEMOGRAPHIC INFORMATION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 t="str">
        <f>'ALL SCHOOLS BY DEPARTMENTS'!AA2</f>
        <v>FULL-TIME INSTRUCTIONAL FACULTY CHARACTERISTICS -- CONTRACT STATUS SUMMARY</v>
      </c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1:48" s="26" customFormat="1" ht="21">
      <c r="A3" s="27"/>
      <c r="B3" s="27"/>
      <c r="C3" s="27"/>
      <c r="D3" s="102" t="str">
        <f>'ALL SCHOOLS BY DEPARTMENTS'!D3</f>
        <v>AS OF NOVEMBER 2011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 t="str">
        <f>'ALL SCHOOLS BY DEPARTMENTS'!AA3</f>
        <v>AS OF NOVEMBER 2011</v>
      </c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</row>
    <row r="4" spans="1:26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48" ht="18.75">
      <c r="A5" s="4"/>
      <c r="B5" s="2"/>
      <c r="C5" s="94" t="str">
        <f>'ALL SCHOOLS BY DEPARTMENTS'!C5</f>
        <v>Total</v>
      </c>
      <c r="D5" s="2"/>
      <c r="E5" s="96" t="str">
        <f>'ALL SCHOOLS BY DEPARTMENTS'!E5</f>
        <v>Gender</v>
      </c>
      <c r="F5" s="97"/>
      <c r="G5" s="2"/>
      <c r="H5" s="96" t="str">
        <f>'ALL SCHOOLS BY DEPARTMENTS'!H5</f>
        <v>Highest Degree</v>
      </c>
      <c r="I5" s="100"/>
      <c r="J5" s="100"/>
      <c r="K5" s="97"/>
      <c r="L5" s="2"/>
      <c r="M5" s="96" t="str">
        <f>'ALL SCHOOLS BY DEPARTMENTS'!M5</f>
        <v>Age Group</v>
      </c>
      <c r="N5" s="100"/>
      <c r="O5" s="100"/>
      <c r="P5" s="100"/>
      <c r="Q5" s="97"/>
      <c r="R5" s="2"/>
      <c r="S5" s="96" t="str">
        <f>'ALL SCHOOLS BY DEPARTMENTS'!S5</f>
        <v>Ethnic Group</v>
      </c>
      <c r="T5" s="100"/>
      <c r="U5" s="100"/>
      <c r="V5" s="100"/>
      <c r="W5" s="100"/>
      <c r="X5" s="100"/>
      <c r="Y5" s="100"/>
      <c r="Z5" s="97"/>
      <c r="AB5" s="96" t="str">
        <f>'ALL SCHOOLS BY DEPARTMENTS'!AB5</f>
        <v>Contract</v>
      </c>
      <c r="AC5" s="100"/>
      <c r="AD5" s="97"/>
      <c r="AF5" s="96" t="str">
        <f>'ALL SCHOOLS BY DEPARTMENTS'!AF5</f>
        <v>Academic Rank</v>
      </c>
      <c r="AG5" s="100"/>
      <c r="AH5" s="100"/>
      <c r="AI5" s="100"/>
      <c r="AJ5" s="97"/>
      <c r="AL5" s="96" t="str">
        <f>'ALL SCHOOLS BY DEPARTMENTS'!AL5</f>
        <v>Tenure Status</v>
      </c>
      <c r="AM5" s="100"/>
      <c r="AN5" s="97"/>
      <c r="AP5" s="96" t="str">
        <f>'ALL SCHOOLS BY DEPARTMENTS'!AP5</f>
        <v>Faculty Eligible for Tenure Only</v>
      </c>
      <c r="AQ5" s="100"/>
      <c r="AR5" s="100"/>
      <c r="AS5" s="100"/>
      <c r="AT5" s="100"/>
      <c r="AU5" s="100"/>
      <c r="AV5" s="97"/>
    </row>
    <row r="6" spans="1:48" ht="19.5" thickBot="1">
      <c r="A6" s="5"/>
      <c r="B6" s="2"/>
      <c r="C6" s="95"/>
      <c r="D6" s="2"/>
      <c r="E6" s="98"/>
      <c r="F6" s="99"/>
      <c r="G6" s="2"/>
      <c r="H6" s="98"/>
      <c r="I6" s="101"/>
      <c r="J6" s="101"/>
      <c r="K6" s="99"/>
      <c r="L6" s="2"/>
      <c r="M6" s="98"/>
      <c r="N6" s="101"/>
      <c r="O6" s="101"/>
      <c r="P6" s="101"/>
      <c r="Q6" s="99"/>
      <c r="R6" s="2"/>
      <c r="S6" s="98"/>
      <c r="T6" s="101"/>
      <c r="U6" s="101"/>
      <c r="V6" s="101"/>
      <c r="W6" s="101"/>
      <c r="X6" s="101"/>
      <c r="Y6" s="101"/>
      <c r="Z6" s="99"/>
      <c r="AB6" s="98"/>
      <c r="AC6" s="101"/>
      <c r="AD6" s="99"/>
      <c r="AF6" s="98"/>
      <c r="AG6" s="101"/>
      <c r="AH6" s="101"/>
      <c r="AI6" s="101"/>
      <c r="AJ6" s="99"/>
      <c r="AL6" s="98"/>
      <c r="AM6" s="101"/>
      <c r="AN6" s="99"/>
      <c r="AP6" s="98" t="str">
        <f>'ALL SCHOOLS BY DEPARTMENTS'!AP6</f>
        <v>Current Year of Service</v>
      </c>
      <c r="AQ6" s="101"/>
      <c r="AR6" s="101"/>
      <c r="AS6" s="101"/>
      <c r="AT6" s="101"/>
      <c r="AU6" s="101"/>
      <c r="AV6" s="99"/>
    </row>
    <row r="7" spans="1:48" s="10" customFormat="1" ht="19.5" thickBot="1">
      <c r="A7" s="6"/>
      <c r="B7" s="7"/>
      <c r="C7" s="33" t="str">
        <f>'ALL SCHOOLS BY DEPARTMENTS'!C7</f>
        <v>Faculty</v>
      </c>
      <c r="D7" s="7"/>
      <c r="E7" s="8" t="str">
        <f>'ALL SCHOOLS BY DEPARTMENTS'!E7</f>
        <v>Female</v>
      </c>
      <c r="F7" s="9" t="str">
        <f>'ALL SCHOOLS BY DEPARTMENTS'!F7</f>
        <v>Male</v>
      </c>
      <c r="G7" s="7"/>
      <c r="H7" s="8" t="str">
        <f>'ALL SCHOOLS BY DEPARTMENTS'!H7</f>
        <v>Doctor</v>
      </c>
      <c r="I7" s="7" t="str">
        <f>'ALL SCHOOLS BY DEPARTMENTS'!I7</f>
        <v>1st Prof</v>
      </c>
      <c r="J7" s="7" t="str">
        <f>'ALL SCHOOLS BY DEPARTMENTS'!J7</f>
        <v>Mast</v>
      </c>
      <c r="K7" s="9" t="str">
        <f>'ALL SCHOOLS BY DEPARTMENTS'!K7</f>
        <v>Bach</v>
      </c>
      <c r="L7" s="7"/>
      <c r="M7" s="8" t="str">
        <f>'ALL SCHOOLS BY DEPARTMENTS'!M7</f>
        <v>20-29</v>
      </c>
      <c r="N7" s="7" t="str">
        <f>'ALL SCHOOLS BY DEPARTMENTS'!N7</f>
        <v>30-39</v>
      </c>
      <c r="O7" s="7" t="str">
        <f>'ALL SCHOOLS BY DEPARTMENTS'!O7</f>
        <v>40-49</v>
      </c>
      <c r="P7" s="7" t="str">
        <f>'ALL SCHOOLS BY DEPARTMENTS'!P7</f>
        <v>50-59</v>
      </c>
      <c r="Q7" s="9" t="str">
        <f>'ALL SCHOOLS BY DEPARTMENTS'!Q7</f>
        <v>60+</v>
      </c>
      <c r="R7" s="7"/>
      <c r="S7" s="8" t="str">
        <f>'ALL SCHOOLS BY DEPARTMENTS'!S7</f>
        <v>Am Ind</v>
      </c>
      <c r="T7" s="7" t="str">
        <f>'ALL SCHOOLS BY DEPARTMENTS'!T7</f>
        <v>Asian</v>
      </c>
      <c r="U7" s="7" t="str">
        <f>'ALL SCHOOLS BY DEPARTMENTS'!U7</f>
        <v>Black</v>
      </c>
      <c r="V7" s="7" t="str">
        <f>'ALL SCHOOLS BY DEPARTMENTS'!V7</f>
        <v>Hisp</v>
      </c>
      <c r="W7" s="7" t="str">
        <f>'ALL SCHOOLS BY DEPARTMENTS'!W7</f>
        <v>Multi</v>
      </c>
      <c r="X7" s="7" t="str">
        <f>'ALL SCHOOLS BY DEPARTMENTS'!X7</f>
        <v>Pac Isl</v>
      </c>
      <c r="Y7" s="7" t="str">
        <f>'ALL SCHOOLS BY DEPARTMENTS'!Y7</f>
        <v>White</v>
      </c>
      <c r="Z7" s="9" t="str">
        <f>'ALL SCHOOLS BY DEPARTMENTS'!Z7</f>
        <v>Unknown</v>
      </c>
      <c r="AB7" s="8" t="str">
        <f>'ALL SCHOOLS BY DEPARTMENTS'!AB7</f>
        <v>&lt;9 Mo</v>
      </c>
      <c r="AC7" s="7" t="str">
        <f>'ALL SCHOOLS BY DEPARTMENTS'!AC7</f>
        <v>9 Mo</v>
      </c>
      <c r="AD7" s="9" t="str">
        <f>'ALL SCHOOLS BY DEPARTMENTS'!AD7</f>
        <v>12 Mo</v>
      </c>
      <c r="AF7" s="8" t="str">
        <f>'ALL SCHOOLS BY DEPARTMENTS'!AF7</f>
        <v>Lecturer</v>
      </c>
      <c r="AG7" s="7" t="str">
        <f>'ALL SCHOOLS BY DEPARTMENTS'!AG7</f>
        <v>Instructor</v>
      </c>
      <c r="AH7" s="7" t="str">
        <f>'ALL SCHOOLS BY DEPARTMENTS'!AH7</f>
        <v>Assistant </v>
      </c>
      <c r="AI7" s="7" t="str">
        <f>'ALL SCHOOLS BY DEPARTMENTS'!AI7</f>
        <v>Associate</v>
      </c>
      <c r="AJ7" s="9" t="str">
        <f>'ALL SCHOOLS BY DEPARTMENTS'!AJ7</f>
        <v>Professor</v>
      </c>
      <c r="AL7" s="8" t="str">
        <f>'ALL SCHOOLS BY DEPARTMENTS'!AL7</f>
        <v>Tenured</v>
      </c>
      <c r="AM7" s="7" t="str">
        <f>'ALL SCHOOLS BY DEPARTMENTS'!AM7</f>
        <v>Eligible</v>
      </c>
      <c r="AN7" s="9" t="str">
        <f>'ALL SCHOOLS BY DEPARTMENTS'!AN7</f>
        <v>No Ten</v>
      </c>
      <c r="AP7" s="8" t="str">
        <f>'ALL SCHOOLS BY DEPARTMENTS'!AP7</f>
        <v>7+</v>
      </c>
      <c r="AQ7" s="7" t="str">
        <f>'ALL SCHOOLS BY DEPARTMENTS'!AQ7</f>
        <v>6th</v>
      </c>
      <c r="AR7" s="7" t="str">
        <f>'ALL SCHOOLS BY DEPARTMENTS'!AR7</f>
        <v>5th</v>
      </c>
      <c r="AS7" s="7" t="str">
        <f>'ALL SCHOOLS BY DEPARTMENTS'!AS7</f>
        <v>4th</v>
      </c>
      <c r="AT7" s="7" t="str">
        <f>'ALL SCHOOLS BY DEPARTMENTS'!AT7</f>
        <v>3rd</v>
      </c>
      <c r="AU7" s="7" t="str">
        <f>'ALL SCHOOLS BY DEPARTMENTS'!AU7</f>
        <v>2nd</v>
      </c>
      <c r="AV7" s="9" t="str">
        <f>'ALL SCHOOLS BY DEPARTMENTS'!AV7</f>
        <v>1st</v>
      </c>
    </row>
    <row r="8" spans="1:48" ht="18.75">
      <c r="A8" s="28" t="s">
        <v>2</v>
      </c>
      <c r="B8" s="2"/>
      <c r="C8" s="11"/>
      <c r="D8" s="2"/>
      <c r="E8" s="12"/>
      <c r="F8" s="3"/>
      <c r="G8" s="2"/>
      <c r="H8" s="12"/>
      <c r="I8" s="2"/>
      <c r="J8" s="2"/>
      <c r="K8" s="3"/>
      <c r="L8" s="2"/>
      <c r="M8" s="12"/>
      <c r="N8" s="2"/>
      <c r="O8" s="2"/>
      <c r="P8" s="2"/>
      <c r="Q8" s="3"/>
      <c r="R8" s="2"/>
      <c r="S8" s="12"/>
      <c r="T8" s="2"/>
      <c r="U8" s="2"/>
      <c r="V8" s="2"/>
      <c r="W8" s="2"/>
      <c r="X8" s="2"/>
      <c r="Y8" s="2"/>
      <c r="Z8" s="3"/>
      <c r="AB8" s="12"/>
      <c r="AC8" s="2"/>
      <c r="AD8" s="3"/>
      <c r="AF8" s="12"/>
      <c r="AG8" s="2"/>
      <c r="AH8" s="2"/>
      <c r="AI8" s="2"/>
      <c r="AJ8" s="3"/>
      <c r="AL8" s="12"/>
      <c r="AM8" s="2"/>
      <c r="AN8" s="3"/>
      <c r="AP8" s="12"/>
      <c r="AQ8" s="2"/>
      <c r="AR8" s="2"/>
      <c r="AS8" s="2"/>
      <c r="AT8" s="2"/>
      <c r="AU8" s="2"/>
      <c r="AV8" s="3"/>
    </row>
    <row r="9" spans="1:49" ht="18.75">
      <c r="A9" s="11" t="s">
        <v>3</v>
      </c>
      <c r="B9" s="2"/>
      <c r="C9" s="11">
        <f>'ALL SCHOOLS BY DEPARTMENTS'!C32</f>
        <v>400</v>
      </c>
      <c r="D9" s="2"/>
      <c r="E9" s="12">
        <f>'ALL SCHOOLS BY DEPARTMENTS'!E32</f>
        <v>161</v>
      </c>
      <c r="F9" s="3">
        <f>'ALL SCHOOLS BY DEPARTMENTS'!F32</f>
        <v>239</v>
      </c>
      <c r="G9" s="2"/>
      <c r="H9" s="12">
        <f>'ALL SCHOOLS BY DEPARTMENTS'!H32</f>
        <v>287</v>
      </c>
      <c r="I9" s="5">
        <f>'ALL SCHOOLS BY DEPARTMENTS'!I32</f>
        <v>1</v>
      </c>
      <c r="J9" s="5">
        <f>'ALL SCHOOLS BY DEPARTMENTS'!J32</f>
        <v>108</v>
      </c>
      <c r="K9" s="3">
        <f>'ALL SCHOOLS BY DEPARTMENTS'!K32</f>
        <v>4</v>
      </c>
      <c r="L9" s="2"/>
      <c r="M9" s="12">
        <f>'ALL SCHOOLS BY DEPARTMENTS'!M32</f>
        <v>13</v>
      </c>
      <c r="N9" s="5">
        <f>'ALL SCHOOLS BY DEPARTMENTS'!N32</f>
        <v>119</v>
      </c>
      <c r="O9" s="5">
        <f>'ALL SCHOOLS BY DEPARTMENTS'!O32</f>
        <v>111</v>
      </c>
      <c r="P9" s="5">
        <f>'ALL SCHOOLS BY DEPARTMENTS'!P32</f>
        <v>94</v>
      </c>
      <c r="Q9" s="3">
        <f>'ALL SCHOOLS BY DEPARTMENTS'!Q32</f>
        <v>63</v>
      </c>
      <c r="R9" s="2"/>
      <c r="S9" s="12">
        <f>'ALL SCHOOLS BY DEPARTMENTS'!S32</f>
        <v>1</v>
      </c>
      <c r="T9" s="5">
        <f>'ALL SCHOOLS BY DEPARTMENTS'!T32</f>
        <v>8</v>
      </c>
      <c r="U9" s="5">
        <f>'ALL SCHOOLS BY DEPARTMENTS'!U32</f>
        <v>24</v>
      </c>
      <c r="V9" s="5">
        <f>'ALL SCHOOLS BY DEPARTMENTS'!V32</f>
        <v>13</v>
      </c>
      <c r="W9" s="5">
        <f>'ALL SCHOOLS BY DEPARTMENTS'!W32</f>
        <v>13</v>
      </c>
      <c r="X9" s="5">
        <f>'ALL SCHOOLS BY DEPARTMENTS'!X32</f>
        <v>1</v>
      </c>
      <c r="Y9" s="5">
        <f>'ALL SCHOOLS BY DEPARTMENTS'!Y32</f>
        <v>339</v>
      </c>
      <c r="Z9" s="3">
        <f>'ALL SCHOOLS BY DEPARTMENTS'!Z32</f>
        <v>1</v>
      </c>
      <c r="AB9" s="12">
        <f>'ALL SCHOOLS BY DEPARTMENTS'!AB32</f>
        <v>10</v>
      </c>
      <c r="AC9" s="2">
        <f>'ALL SCHOOLS BY DEPARTMENTS'!AC32</f>
        <v>348</v>
      </c>
      <c r="AD9" s="3">
        <f>'ALL SCHOOLS BY DEPARTMENTS'!AD32</f>
        <v>42</v>
      </c>
      <c r="AF9" s="12">
        <f>'ALL SCHOOLS BY DEPARTMENTS'!AF32</f>
        <v>12</v>
      </c>
      <c r="AG9" s="2">
        <f>'ALL SCHOOLS BY DEPARTMENTS'!AG32</f>
        <v>105</v>
      </c>
      <c r="AH9" s="2">
        <f>'ALL SCHOOLS BY DEPARTMENTS'!AH32</f>
        <v>103</v>
      </c>
      <c r="AI9" s="2">
        <f>'ALL SCHOOLS BY DEPARTMENTS'!AI32</f>
        <v>108</v>
      </c>
      <c r="AJ9" s="3">
        <f>'ALL SCHOOLS BY DEPARTMENTS'!AJ32</f>
        <v>72</v>
      </c>
      <c r="AL9" s="12">
        <f>'ALL SCHOOLS BY DEPARTMENTS'!AL32</f>
        <v>177</v>
      </c>
      <c r="AM9" s="2">
        <f>'ALL SCHOOLS BY DEPARTMENTS'!AM32</f>
        <v>79</v>
      </c>
      <c r="AN9" s="3">
        <f>'ALL SCHOOLS BY DEPARTMENTS'!AN32</f>
        <v>144</v>
      </c>
      <c r="AP9" s="12">
        <f>'ALL SCHOOLS BY DEPARTMENTS'!AP32</f>
        <v>6</v>
      </c>
      <c r="AQ9" s="2">
        <f>'ALL SCHOOLS BY DEPARTMENTS'!AQ32</f>
        <v>2</v>
      </c>
      <c r="AR9" s="2">
        <f>'ALL SCHOOLS BY DEPARTMENTS'!AR32</f>
        <v>11</v>
      </c>
      <c r="AS9" s="2">
        <f>'ALL SCHOOLS BY DEPARTMENTS'!AS32</f>
        <v>10</v>
      </c>
      <c r="AT9" s="2">
        <f>'ALL SCHOOLS BY DEPARTMENTS'!AT32</f>
        <v>19</v>
      </c>
      <c r="AU9" s="2">
        <f>'ALL SCHOOLS BY DEPARTMENTS'!AU32</f>
        <v>9</v>
      </c>
      <c r="AV9" s="3">
        <f>'ALL SCHOOLS BY DEPARTMENTS'!AV32</f>
        <v>22</v>
      </c>
      <c r="AW9" s="77"/>
    </row>
    <row r="10" spans="1:48" s="18" customFormat="1" ht="19.5" thickBot="1">
      <c r="A10" s="13" t="s">
        <v>116</v>
      </c>
      <c r="B10" s="14"/>
      <c r="C10" s="15">
        <f>'ALL SCHOOLS BY DEPARTMENTS'!C33</f>
        <v>0.5134788189987163</v>
      </c>
      <c r="D10" s="14"/>
      <c r="E10" s="16">
        <f>'ALL SCHOOLS BY DEPARTMENTS'!E33</f>
        <v>0.4025</v>
      </c>
      <c r="F10" s="17">
        <f>'ALL SCHOOLS BY DEPARTMENTS'!F33</f>
        <v>0.5975</v>
      </c>
      <c r="G10" s="14"/>
      <c r="H10" s="16">
        <f>'ALL SCHOOLS BY DEPARTMENTS'!H33</f>
        <v>0.7175</v>
      </c>
      <c r="I10" s="14">
        <f>'ALL SCHOOLS BY DEPARTMENTS'!I33</f>
        <v>0.0025</v>
      </c>
      <c r="J10" s="14">
        <f>'ALL SCHOOLS BY DEPARTMENTS'!J33</f>
        <v>0.27</v>
      </c>
      <c r="K10" s="17">
        <f>'ALL SCHOOLS BY DEPARTMENTS'!K33</f>
        <v>0.01</v>
      </c>
      <c r="L10" s="14"/>
      <c r="M10" s="16">
        <f>'ALL SCHOOLS BY DEPARTMENTS'!M33</f>
        <v>0.0325</v>
      </c>
      <c r="N10" s="14">
        <f>'ALL SCHOOLS BY DEPARTMENTS'!N33</f>
        <v>0.2975</v>
      </c>
      <c r="O10" s="14">
        <f>'ALL SCHOOLS BY DEPARTMENTS'!O33</f>
        <v>0.2775</v>
      </c>
      <c r="P10" s="14">
        <f>'ALL SCHOOLS BY DEPARTMENTS'!P33</f>
        <v>0.235</v>
      </c>
      <c r="Q10" s="17">
        <f>'ALL SCHOOLS BY DEPARTMENTS'!Q33</f>
        <v>0.1575</v>
      </c>
      <c r="R10" s="14"/>
      <c r="S10" s="16">
        <f>'ALL SCHOOLS BY DEPARTMENTS'!S33</f>
        <v>0.0025</v>
      </c>
      <c r="T10" s="14">
        <f>'ALL SCHOOLS BY DEPARTMENTS'!T33</f>
        <v>0.02</v>
      </c>
      <c r="U10" s="14">
        <f>'ALL SCHOOLS BY DEPARTMENTS'!U33</f>
        <v>0.06</v>
      </c>
      <c r="V10" s="14">
        <f>'ALL SCHOOLS BY DEPARTMENTS'!V33</f>
        <v>0.0325</v>
      </c>
      <c r="W10" s="14">
        <f>'ALL SCHOOLS BY DEPARTMENTS'!W33</f>
        <v>0.0325</v>
      </c>
      <c r="X10" s="14">
        <f>'ALL SCHOOLS BY DEPARTMENTS'!X33</f>
        <v>0.0025</v>
      </c>
      <c r="Y10" s="14">
        <f>'ALL SCHOOLS BY DEPARTMENTS'!Y33</f>
        <v>0.8475</v>
      </c>
      <c r="Z10" s="17">
        <f>'ALL SCHOOLS BY DEPARTMENTS'!Z33</f>
        <v>0.0025</v>
      </c>
      <c r="AB10" s="16">
        <f>'ALL SCHOOLS BY DEPARTMENTS'!AB33</f>
        <v>0.025</v>
      </c>
      <c r="AC10" s="14">
        <f>'ALL SCHOOLS BY DEPARTMENTS'!AC33</f>
        <v>0.87</v>
      </c>
      <c r="AD10" s="17">
        <f>'ALL SCHOOLS BY DEPARTMENTS'!AD33</f>
        <v>0.105</v>
      </c>
      <c r="AF10" s="16">
        <f>'ALL SCHOOLS BY DEPARTMENTS'!AF33</f>
        <v>0.03</v>
      </c>
      <c r="AG10" s="14">
        <f>'ALL SCHOOLS BY DEPARTMENTS'!AG33</f>
        <v>0.2625</v>
      </c>
      <c r="AH10" s="14">
        <f>'ALL SCHOOLS BY DEPARTMENTS'!AH33</f>
        <v>0.2575</v>
      </c>
      <c r="AI10" s="14">
        <f>'ALL SCHOOLS BY DEPARTMENTS'!AI33</f>
        <v>0.27</v>
      </c>
      <c r="AJ10" s="17">
        <f>'ALL SCHOOLS BY DEPARTMENTS'!AJ33</f>
        <v>0.18</v>
      </c>
      <c r="AL10" s="16">
        <f>'ALL SCHOOLS BY DEPARTMENTS'!AL33</f>
        <v>0.4425</v>
      </c>
      <c r="AM10" s="14">
        <f>'ALL SCHOOLS BY DEPARTMENTS'!AM33</f>
        <v>0.1975</v>
      </c>
      <c r="AN10" s="17">
        <f>'ALL SCHOOLS BY DEPARTMENTS'!AN33</f>
        <v>0.36</v>
      </c>
      <c r="AP10" s="16">
        <f>'ALL SCHOOLS BY DEPARTMENTS'!AP33</f>
        <v>0.015</v>
      </c>
      <c r="AQ10" s="14">
        <f>'ALL SCHOOLS BY DEPARTMENTS'!AQ33</f>
        <v>0.005</v>
      </c>
      <c r="AR10" s="14">
        <f>'ALL SCHOOLS BY DEPARTMENTS'!AR33</f>
        <v>0.0275</v>
      </c>
      <c r="AS10" s="14">
        <f>'ALL SCHOOLS BY DEPARTMENTS'!AS33</f>
        <v>0.025</v>
      </c>
      <c r="AT10" s="14">
        <f>'ALL SCHOOLS BY DEPARTMENTS'!AT33</f>
        <v>0.0475</v>
      </c>
      <c r="AU10" s="14">
        <f>'ALL SCHOOLS BY DEPARTMENTS'!AU33</f>
        <v>0.0225</v>
      </c>
      <c r="AV10" s="17">
        <f>'ALL SCHOOLS BY DEPARTMENTS'!AV33</f>
        <v>0.055</v>
      </c>
    </row>
    <row r="11" spans="1:48" ht="19.5" thickBot="1">
      <c r="A11" s="11"/>
      <c r="B11" s="2"/>
      <c r="C11" s="11"/>
      <c r="D11" s="2"/>
      <c r="E11" s="12"/>
      <c r="F11" s="3"/>
      <c r="G11" s="2"/>
      <c r="H11" s="12"/>
      <c r="I11" s="2"/>
      <c r="J11" s="2"/>
      <c r="K11" s="3"/>
      <c r="L11" s="2"/>
      <c r="M11" s="12"/>
      <c r="N11" s="2"/>
      <c r="O11" s="2"/>
      <c r="P11" s="2"/>
      <c r="Q11" s="3"/>
      <c r="R11" s="2"/>
      <c r="S11" s="12"/>
      <c r="T11" s="2"/>
      <c r="U11" s="2"/>
      <c r="V11" s="2"/>
      <c r="W11" s="2"/>
      <c r="X11" s="2"/>
      <c r="Y11" s="2"/>
      <c r="Z11" s="3"/>
      <c r="AB11" s="12"/>
      <c r="AC11" s="2"/>
      <c r="AD11" s="3"/>
      <c r="AF11" s="12"/>
      <c r="AG11" s="2"/>
      <c r="AH11" s="2"/>
      <c r="AI11" s="2"/>
      <c r="AJ11" s="3"/>
      <c r="AL11" s="12"/>
      <c r="AM11" s="2"/>
      <c r="AN11" s="3"/>
      <c r="AP11" s="12"/>
      <c r="AQ11" s="2"/>
      <c r="AR11" s="2"/>
      <c r="AS11" s="2"/>
      <c r="AT11" s="2"/>
      <c r="AU11" s="2"/>
      <c r="AV11" s="3"/>
    </row>
    <row r="12" spans="1:48" ht="18.75">
      <c r="A12" s="28" t="s">
        <v>4</v>
      </c>
      <c r="B12" s="2"/>
      <c r="C12" s="11"/>
      <c r="D12" s="2"/>
      <c r="E12" s="12"/>
      <c r="F12" s="3"/>
      <c r="G12" s="2"/>
      <c r="H12" s="12"/>
      <c r="I12" s="2"/>
      <c r="J12" s="2"/>
      <c r="K12" s="3"/>
      <c r="L12" s="2"/>
      <c r="M12" s="12"/>
      <c r="N12" s="2"/>
      <c r="O12" s="2"/>
      <c r="P12" s="2"/>
      <c r="Q12" s="3"/>
      <c r="R12" s="2"/>
      <c r="S12" s="12"/>
      <c r="T12" s="2"/>
      <c r="U12" s="2"/>
      <c r="V12" s="2"/>
      <c r="W12" s="2"/>
      <c r="X12" s="2"/>
      <c r="Y12" s="2"/>
      <c r="Z12" s="3"/>
      <c r="AB12" s="12"/>
      <c r="AC12" s="2"/>
      <c r="AD12" s="3"/>
      <c r="AF12" s="12"/>
      <c r="AG12" s="2"/>
      <c r="AH12" s="2"/>
      <c r="AI12" s="2"/>
      <c r="AJ12" s="3"/>
      <c r="AL12" s="12"/>
      <c r="AM12" s="2"/>
      <c r="AN12" s="3"/>
      <c r="AP12" s="12"/>
      <c r="AQ12" s="2"/>
      <c r="AR12" s="2"/>
      <c r="AS12" s="2"/>
      <c r="AT12" s="2"/>
      <c r="AU12" s="2"/>
      <c r="AV12" s="3"/>
    </row>
    <row r="13" spans="1:49" ht="18.75">
      <c r="A13" s="11" t="s">
        <v>3</v>
      </c>
      <c r="B13" s="2"/>
      <c r="C13" s="11">
        <f>'ALL SCHOOLS BY DEPARTMENTS'!C42</f>
        <v>53</v>
      </c>
      <c r="D13" s="2"/>
      <c r="E13" s="12">
        <f>'ALL SCHOOLS BY DEPARTMENTS'!E42</f>
        <v>17</v>
      </c>
      <c r="F13" s="3">
        <f>'ALL SCHOOLS BY DEPARTMENTS'!F42</f>
        <v>36</v>
      </c>
      <c r="G13" s="2"/>
      <c r="H13" s="12">
        <f>'ALL SCHOOLS BY DEPARTMENTS'!H42</f>
        <v>48</v>
      </c>
      <c r="I13" s="5">
        <f>'ALL SCHOOLS BY DEPARTMENTS'!I42</f>
        <v>1</v>
      </c>
      <c r="J13" s="5">
        <f>'ALL SCHOOLS BY DEPARTMENTS'!J42</f>
        <v>4</v>
      </c>
      <c r="K13" s="3">
        <f>'ALL SCHOOLS BY DEPARTMENTS'!K42</f>
        <v>0</v>
      </c>
      <c r="L13" s="2"/>
      <c r="M13" s="12">
        <f>'ALL SCHOOLS BY DEPARTMENTS'!M42</f>
        <v>1</v>
      </c>
      <c r="N13" s="5">
        <f>'ALL SCHOOLS BY DEPARTMENTS'!N42</f>
        <v>10</v>
      </c>
      <c r="O13" s="5">
        <f>'ALL SCHOOLS BY DEPARTMENTS'!O42</f>
        <v>16</v>
      </c>
      <c r="P13" s="5">
        <f>'ALL SCHOOLS BY DEPARTMENTS'!P42</f>
        <v>12</v>
      </c>
      <c r="Q13" s="3">
        <f>'ALL SCHOOLS BY DEPARTMENTS'!Q42</f>
        <v>14</v>
      </c>
      <c r="R13" s="2"/>
      <c r="S13" s="12">
        <f>'ALL SCHOOLS BY DEPARTMENTS'!S42</f>
        <v>0</v>
      </c>
      <c r="T13" s="5">
        <f>'ALL SCHOOLS BY DEPARTMENTS'!T42</f>
        <v>0</v>
      </c>
      <c r="U13" s="5">
        <f>'ALL SCHOOLS BY DEPARTMENTS'!U42</f>
        <v>1</v>
      </c>
      <c r="V13" s="5">
        <f>'ALL SCHOOLS BY DEPARTMENTS'!V42</f>
        <v>1</v>
      </c>
      <c r="W13" s="5">
        <f>'ALL SCHOOLS BY DEPARTMENTS'!W42</f>
        <v>3</v>
      </c>
      <c r="X13" s="5">
        <f>'ALL SCHOOLS BY DEPARTMENTS'!X42</f>
        <v>0</v>
      </c>
      <c r="Y13" s="5">
        <f>'ALL SCHOOLS BY DEPARTMENTS'!Y42</f>
        <v>48</v>
      </c>
      <c r="Z13" s="3">
        <f>'ALL SCHOOLS BY DEPARTMENTS'!Z42</f>
        <v>0</v>
      </c>
      <c r="AB13" s="12">
        <f>'ALL SCHOOLS BY DEPARTMENTS'!AB42</f>
        <v>1</v>
      </c>
      <c r="AC13" s="2">
        <f>'ALL SCHOOLS BY DEPARTMENTS'!AC42</f>
        <v>50</v>
      </c>
      <c r="AD13" s="3">
        <f>'ALL SCHOOLS BY DEPARTMENTS'!AD42</f>
        <v>2</v>
      </c>
      <c r="AF13" s="12">
        <f>'ALL SCHOOLS BY DEPARTMENTS'!AF42</f>
        <v>0</v>
      </c>
      <c r="AG13" s="2">
        <f>'ALL SCHOOLS BY DEPARTMENTS'!AG42</f>
        <v>2</v>
      </c>
      <c r="AH13" s="2">
        <f>'ALL SCHOOLS BY DEPARTMENTS'!AH42</f>
        <v>21</v>
      </c>
      <c r="AI13" s="2">
        <f>'ALL SCHOOLS BY DEPARTMENTS'!AI42</f>
        <v>13</v>
      </c>
      <c r="AJ13" s="3">
        <f>'ALL SCHOOLS BY DEPARTMENTS'!AJ42</f>
        <v>17</v>
      </c>
      <c r="AL13" s="12">
        <f>'ALL SCHOOLS BY DEPARTMENTS'!AL42</f>
        <v>25</v>
      </c>
      <c r="AM13" s="2">
        <f>'ALL SCHOOLS BY DEPARTMENTS'!AM42</f>
        <v>11</v>
      </c>
      <c r="AN13" s="3">
        <f>'ALL SCHOOLS BY DEPARTMENTS'!AN42</f>
        <v>17</v>
      </c>
      <c r="AP13" s="12">
        <f>'ALL SCHOOLS BY DEPARTMENTS'!AP42</f>
        <v>0</v>
      </c>
      <c r="AQ13" s="2">
        <f>'ALL SCHOOLS BY DEPARTMENTS'!AQ42</f>
        <v>0</v>
      </c>
      <c r="AR13" s="2">
        <f>'ALL SCHOOLS BY DEPARTMENTS'!AR42</f>
        <v>1</v>
      </c>
      <c r="AS13" s="2">
        <f>'ALL SCHOOLS BY DEPARTMENTS'!AS42</f>
        <v>0</v>
      </c>
      <c r="AT13" s="2">
        <f>'ALL SCHOOLS BY DEPARTMENTS'!AT42</f>
        <v>3</v>
      </c>
      <c r="AU13" s="2">
        <f>'ALL SCHOOLS BY DEPARTMENTS'!AU42</f>
        <v>1</v>
      </c>
      <c r="AV13" s="3">
        <f>'ALL SCHOOLS BY DEPARTMENTS'!AV42</f>
        <v>6</v>
      </c>
      <c r="AW13" s="77"/>
    </row>
    <row r="14" spans="1:48" s="18" customFormat="1" ht="19.5" thickBot="1">
      <c r="A14" s="13" t="s">
        <v>116</v>
      </c>
      <c r="B14" s="14"/>
      <c r="C14" s="15">
        <f>'ALL SCHOOLS BY DEPARTMENTS'!C43</f>
        <v>0.06803594351732992</v>
      </c>
      <c r="D14" s="14"/>
      <c r="E14" s="16">
        <f>'ALL SCHOOLS BY DEPARTMENTS'!E43</f>
        <v>0.32075471698113206</v>
      </c>
      <c r="F14" s="17">
        <f>'ALL SCHOOLS BY DEPARTMENTS'!F43</f>
        <v>0.6792452830188679</v>
      </c>
      <c r="G14" s="14"/>
      <c r="H14" s="16">
        <f>'ALL SCHOOLS BY DEPARTMENTS'!H43</f>
        <v>0.9056603773584906</v>
      </c>
      <c r="I14" s="14">
        <f>'ALL SCHOOLS BY DEPARTMENTS'!I43</f>
        <v>0.018867924528301886</v>
      </c>
      <c r="J14" s="14">
        <f>'ALL SCHOOLS BY DEPARTMENTS'!J43</f>
        <v>0.07547169811320754</v>
      </c>
      <c r="K14" s="17">
        <f>'ALL SCHOOLS BY DEPARTMENTS'!K43</f>
        <v>0</v>
      </c>
      <c r="L14" s="14"/>
      <c r="M14" s="16">
        <f>'ALL SCHOOLS BY DEPARTMENTS'!M43</f>
        <v>0.018867924528301886</v>
      </c>
      <c r="N14" s="14">
        <f>'ALL SCHOOLS BY DEPARTMENTS'!N43</f>
        <v>0.18867924528301888</v>
      </c>
      <c r="O14" s="14">
        <f>'ALL SCHOOLS BY DEPARTMENTS'!O43</f>
        <v>0.3018867924528302</v>
      </c>
      <c r="P14" s="14">
        <f>'ALL SCHOOLS BY DEPARTMENTS'!P43</f>
        <v>0.22641509433962265</v>
      </c>
      <c r="Q14" s="17">
        <f>'ALL SCHOOLS BY DEPARTMENTS'!Q43</f>
        <v>0.2641509433962264</v>
      </c>
      <c r="R14" s="14"/>
      <c r="S14" s="16">
        <f>'ALL SCHOOLS BY DEPARTMENTS'!S43</f>
        <v>0</v>
      </c>
      <c r="T14" s="14">
        <f>'ALL SCHOOLS BY DEPARTMENTS'!T43</f>
        <v>0</v>
      </c>
      <c r="U14" s="14">
        <f>'ALL SCHOOLS BY DEPARTMENTS'!U43</f>
        <v>0.018867924528301886</v>
      </c>
      <c r="V14" s="14">
        <f>'ALL SCHOOLS BY DEPARTMENTS'!V43</f>
        <v>0.018867924528301886</v>
      </c>
      <c r="W14" s="14">
        <f>'ALL SCHOOLS BY DEPARTMENTS'!W43</f>
        <v>0.05660377358490566</v>
      </c>
      <c r="X14" s="14">
        <f>'ALL SCHOOLS BY DEPARTMENTS'!X43</f>
        <v>0</v>
      </c>
      <c r="Y14" s="14">
        <f>'ALL SCHOOLS BY DEPARTMENTS'!Y43</f>
        <v>0.9056603773584906</v>
      </c>
      <c r="Z14" s="17">
        <f>'ALL SCHOOLS BY DEPARTMENTS'!Z43</f>
        <v>0</v>
      </c>
      <c r="AB14" s="16">
        <f>'ALL SCHOOLS BY DEPARTMENTS'!AB43</f>
        <v>0.018867924528301886</v>
      </c>
      <c r="AC14" s="14">
        <f>'ALL SCHOOLS BY DEPARTMENTS'!AC43</f>
        <v>0.9433962264150944</v>
      </c>
      <c r="AD14" s="17">
        <f>'ALL SCHOOLS BY DEPARTMENTS'!AD43</f>
        <v>0.03773584905660377</v>
      </c>
      <c r="AF14" s="16">
        <f>'ALL SCHOOLS BY DEPARTMENTS'!AF43</f>
        <v>0</v>
      </c>
      <c r="AG14" s="14">
        <f>'ALL SCHOOLS BY DEPARTMENTS'!AG43</f>
        <v>0.03773584905660377</v>
      </c>
      <c r="AH14" s="14">
        <f>'ALL SCHOOLS BY DEPARTMENTS'!AH43</f>
        <v>0.39622641509433965</v>
      </c>
      <c r="AI14" s="14">
        <f>'ALL SCHOOLS BY DEPARTMENTS'!AI43</f>
        <v>0.24528301886792453</v>
      </c>
      <c r="AJ14" s="17">
        <f>'ALL SCHOOLS BY DEPARTMENTS'!AJ43</f>
        <v>0.32075471698113206</v>
      </c>
      <c r="AL14" s="16">
        <f>'ALL SCHOOLS BY DEPARTMENTS'!AL43</f>
        <v>0.4716981132075472</v>
      </c>
      <c r="AM14" s="14">
        <f>'ALL SCHOOLS BY DEPARTMENTS'!AM43</f>
        <v>0.20754716981132076</v>
      </c>
      <c r="AN14" s="17">
        <f>'ALL SCHOOLS BY DEPARTMENTS'!AN43</f>
        <v>0.32075471698113206</v>
      </c>
      <c r="AP14" s="16">
        <f>'ALL SCHOOLS BY DEPARTMENTS'!AP43</f>
        <v>0</v>
      </c>
      <c r="AQ14" s="14">
        <f>'ALL SCHOOLS BY DEPARTMENTS'!AQ43</f>
        <v>0</v>
      </c>
      <c r="AR14" s="14">
        <f>'ALL SCHOOLS BY DEPARTMENTS'!AR43</f>
        <v>0.018867924528301886</v>
      </c>
      <c r="AS14" s="14">
        <f>'ALL SCHOOLS BY DEPARTMENTS'!AS43</f>
        <v>0</v>
      </c>
      <c r="AT14" s="14">
        <f>'ALL SCHOOLS BY DEPARTMENTS'!AT43</f>
        <v>0.05660377358490566</v>
      </c>
      <c r="AU14" s="14">
        <f>'ALL SCHOOLS BY DEPARTMENTS'!AU43</f>
        <v>0.018867924528301886</v>
      </c>
      <c r="AV14" s="17">
        <f>'ALL SCHOOLS BY DEPARTMENTS'!AV43</f>
        <v>0.11320754716981132</v>
      </c>
    </row>
    <row r="15" spans="1:48" ht="19.5" thickBot="1">
      <c r="A15" s="11"/>
      <c r="B15" s="2"/>
      <c r="C15" s="11"/>
      <c r="D15" s="2"/>
      <c r="E15" s="12"/>
      <c r="F15" s="3"/>
      <c r="G15" s="2"/>
      <c r="H15" s="12"/>
      <c r="I15" s="2"/>
      <c r="J15" s="2"/>
      <c r="K15" s="3"/>
      <c r="L15" s="2"/>
      <c r="M15" s="12"/>
      <c r="N15" s="2"/>
      <c r="O15" s="2"/>
      <c r="P15" s="2"/>
      <c r="Q15" s="3"/>
      <c r="R15" s="2"/>
      <c r="S15" s="12"/>
      <c r="T15" s="2"/>
      <c r="U15" s="2"/>
      <c r="V15" s="2"/>
      <c r="W15" s="2"/>
      <c r="X15" s="2"/>
      <c r="Y15" s="2"/>
      <c r="Z15" s="3"/>
      <c r="AB15" s="12"/>
      <c r="AC15" s="2"/>
      <c r="AD15" s="3"/>
      <c r="AF15" s="12"/>
      <c r="AG15" s="2"/>
      <c r="AH15" s="2"/>
      <c r="AI15" s="2"/>
      <c r="AJ15" s="3"/>
      <c r="AL15" s="12"/>
      <c r="AM15" s="2"/>
      <c r="AN15" s="3"/>
      <c r="AP15" s="12"/>
      <c r="AQ15" s="2"/>
      <c r="AR15" s="2"/>
      <c r="AS15" s="2"/>
      <c r="AT15" s="2"/>
      <c r="AU15" s="2"/>
      <c r="AV15" s="3"/>
    </row>
    <row r="16" spans="1:48" ht="18.75">
      <c r="A16" s="28" t="s">
        <v>5</v>
      </c>
      <c r="B16" s="2"/>
      <c r="C16" s="11"/>
      <c r="D16" s="2"/>
      <c r="E16" s="12"/>
      <c r="F16" s="3"/>
      <c r="G16" s="2"/>
      <c r="H16" s="12"/>
      <c r="I16" s="2"/>
      <c r="J16" s="2"/>
      <c r="K16" s="3"/>
      <c r="L16" s="2"/>
      <c r="M16" s="12"/>
      <c r="N16" s="2"/>
      <c r="O16" s="2"/>
      <c r="P16" s="2"/>
      <c r="Q16" s="3"/>
      <c r="R16" s="2"/>
      <c r="S16" s="12"/>
      <c r="T16" s="2"/>
      <c r="U16" s="2"/>
      <c r="V16" s="2"/>
      <c r="W16" s="2"/>
      <c r="X16" s="2"/>
      <c r="Y16" s="2"/>
      <c r="Z16" s="3"/>
      <c r="AB16" s="12"/>
      <c r="AC16" s="2"/>
      <c r="AD16" s="3"/>
      <c r="AF16" s="12"/>
      <c r="AG16" s="2"/>
      <c r="AH16" s="2"/>
      <c r="AI16" s="2"/>
      <c r="AJ16" s="3"/>
      <c r="AL16" s="12"/>
      <c r="AM16" s="2"/>
      <c r="AN16" s="3"/>
      <c r="AP16" s="12"/>
      <c r="AQ16" s="2"/>
      <c r="AR16" s="2"/>
      <c r="AS16" s="2"/>
      <c r="AT16" s="2"/>
      <c r="AU16" s="2"/>
      <c r="AV16" s="3"/>
    </row>
    <row r="17" spans="1:49" ht="18.75">
      <c r="A17" s="11" t="s">
        <v>3</v>
      </c>
      <c r="B17" s="2"/>
      <c r="C17" s="11">
        <f>'ALL SCHOOLS BY DEPARTMENTS'!C51</f>
        <v>61</v>
      </c>
      <c r="D17" s="2"/>
      <c r="E17" s="12">
        <f>'ALL SCHOOLS BY DEPARTMENTS'!E51</f>
        <v>42</v>
      </c>
      <c r="F17" s="3">
        <f>'ALL SCHOOLS BY DEPARTMENTS'!F51</f>
        <v>19</v>
      </c>
      <c r="G17" s="2"/>
      <c r="H17" s="12">
        <f>'ALL SCHOOLS BY DEPARTMENTS'!H51</f>
        <v>48</v>
      </c>
      <c r="I17" s="5">
        <f>'ALL SCHOOLS BY DEPARTMENTS'!I51</f>
        <v>1</v>
      </c>
      <c r="J17" s="5">
        <f>'ALL SCHOOLS BY DEPARTMENTS'!J51</f>
        <v>12</v>
      </c>
      <c r="K17" s="3">
        <f>'ALL SCHOOLS BY DEPARTMENTS'!K51</f>
        <v>0</v>
      </c>
      <c r="L17" s="2"/>
      <c r="M17" s="12">
        <f>'ALL SCHOOLS BY DEPARTMENTS'!M51</f>
        <v>1</v>
      </c>
      <c r="N17" s="5">
        <f>'ALL SCHOOLS BY DEPARTMENTS'!N51</f>
        <v>15</v>
      </c>
      <c r="O17" s="5">
        <f>'ALL SCHOOLS BY DEPARTMENTS'!O51</f>
        <v>16</v>
      </c>
      <c r="P17" s="5">
        <f>'ALL SCHOOLS BY DEPARTMENTS'!P51</f>
        <v>19</v>
      </c>
      <c r="Q17" s="3">
        <f>'ALL SCHOOLS BY DEPARTMENTS'!Q51</f>
        <v>10</v>
      </c>
      <c r="R17" s="2"/>
      <c r="S17" s="12">
        <f>'ALL SCHOOLS BY DEPARTMENTS'!S51</f>
        <v>0</v>
      </c>
      <c r="T17" s="5">
        <f>'ALL SCHOOLS BY DEPARTMENTS'!T51</f>
        <v>0</v>
      </c>
      <c r="U17" s="5">
        <f>'ALL SCHOOLS BY DEPARTMENTS'!U51</f>
        <v>6</v>
      </c>
      <c r="V17" s="5">
        <f>'ALL SCHOOLS BY DEPARTMENTS'!V51</f>
        <v>0</v>
      </c>
      <c r="W17" s="5">
        <f>'ALL SCHOOLS BY DEPARTMENTS'!W51</f>
        <v>0</v>
      </c>
      <c r="X17" s="5">
        <f>'ALL SCHOOLS BY DEPARTMENTS'!X51</f>
        <v>0</v>
      </c>
      <c r="Y17" s="5">
        <f>'ALL SCHOOLS BY DEPARTMENTS'!Y51</f>
        <v>55</v>
      </c>
      <c r="Z17" s="3">
        <f>'ALL SCHOOLS BY DEPARTMENTS'!Z51</f>
        <v>0</v>
      </c>
      <c r="AB17" s="12">
        <f>'ALL SCHOOLS BY DEPARTMENTS'!AB51</f>
        <v>1</v>
      </c>
      <c r="AC17" s="2">
        <f>'ALL SCHOOLS BY DEPARTMENTS'!AC51</f>
        <v>46</v>
      </c>
      <c r="AD17" s="3">
        <f>'ALL SCHOOLS BY DEPARTMENTS'!AD51</f>
        <v>14</v>
      </c>
      <c r="AF17" s="12">
        <f>'ALL SCHOOLS BY DEPARTMENTS'!AF51</f>
        <v>0</v>
      </c>
      <c r="AG17" s="2">
        <f>'ALL SCHOOLS BY DEPARTMENTS'!AG51</f>
        <v>14</v>
      </c>
      <c r="AH17" s="2">
        <f>'ALL SCHOOLS BY DEPARTMENTS'!AH51</f>
        <v>20</v>
      </c>
      <c r="AI17" s="2">
        <f>'ALL SCHOOLS BY DEPARTMENTS'!AI51</f>
        <v>22</v>
      </c>
      <c r="AJ17" s="3">
        <f>'ALL SCHOOLS BY DEPARTMENTS'!AJ51</f>
        <v>5</v>
      </c>
      <c r="AL17" s="12">
        <f>'ALL SCHOOLS BY DEPARTMENTS'!AL51</f>
        <v>25</v>
      </c>
      <c r="AM17" s="2">
        <f>'ALL SCHOOLS BY DEPARTMENTS'!AM51</f>
        <v>18</v>
      </c>
      <c r="AN17" s="3">
        <f>'ALL SCHOOLS BY DEPARTMENTS'!AN51</f>
        <v>18</v>
      </c>
      <c r="AP17" s="12">
        <f>'ALL SCHOOLS BY DEPARTMENTS'!AP51</f>
        <v>2</v>
      </c>
      <c r="AQ17" s="2">
        <f>'ALL SCHOOLS BY DEPARTMENTS'!AQ51</f>
        <v>0</v>
      </c>
      <c r="AR17" s="2">
        <f>'ALL SCHOOLS BY DEPARTMENTS'!AR51</f>
        <v>1</v>
      </c>
      <c r="AS17" s="2">
        <f>'ALL SCHOOLS BY DEPARTMENTS'!AS51</f>
        <v>2</v>
      </c>
      <c r="AT17" s="2">
        <f>'ALL SCHOOLS BY DEPARTMENTS'!AT51</f>
        <v>2</v>
      </c>
      <c r="AU17" s="2">
        <f>'ALL SCHOOLS BY DEPARTMENTS'!AU51</f>
        <v>3</v>
      </c>
      <c r="AV17" s="3">
        <f>'ALL SCHOOLS BY DEPARTMENTS'!AV51</f>
        <v>8</v>
      </c>
      <c r="AW17" s="77"/>
    </row>
    <row r="18" spans="1:48" s="18" customFormat="1" ht="19.5" thickBot="1">
      <c r="A18" s="13" t="s">
        <v>116</v>
      </c>
      <c r="B18" s="14"/>
      <c r="C18" s="15">
        <f>'ALL SCHOOLS BY DEPARTMENTS'!C52</f>
        <v>0.07830551989730423</v>
      </c>
      <c r="D18" s="14"/>
      <c r="E18" s="16">
        <f>'ALL SCHOOLS BY DEPARTMENTS'!E52</f>
        <v>0.6885245901639344</v>
      </c>
      <c r="F18" s="17">
        <f>'ALL SCHOOLS BY DEPARTMENTS'!F52</f>
        <v>0.3114754098360656</v>
      </c>
      <c r="G18" s="14"/>
      <c r="H18" s="16">
        <f>'ALL SCHOOLS BY DEPARTMENTS'!H52</f>
        <v>0.7868852459016393</v>
      </c>
      <c r="I18" s="14">
        <f>'ALL SCHOOLS BY DEPARTMENTS'!I52</f>
        <v>0.01639344262295082</v>
      </c>
      <c r="J18" s="14">
        <f>'ALL SCHOOLS BY DEPARTMENTS'!J52</f>
        <v>0.19672131147540983</v>
      </c>
      <c r="K18" s="17">
        <f>'ALL SCHOOLS BY DEPARTMENTS'!K52</f>
        <v>0</v>
      </c>
      <c r="L18" s="14"/>
      <c r="M18" s="16">
        <f>'ALL SCHOOLS BY DEPARTMENTS'!M52</f>
        <v>0.01639344262295082</v>
      </c>
      <c r="N18" s="14">
        <f>'ALL SCHOOLS BY DEPARTMENTS'!N52</f>
        <v>0.2459016393442623</v>
      </c>
      <c r="O18" s="14">
        <f>'ALL SCHOOLS BY DEPARTMENTS'!O52</f>
        <v>0.26229508196721313</v>
      </c>
      <c r="P18" s="14">
        <f>'ALL SCHOOLS BY DEPARTMENTS'!P52</f>
        <v>0.3114754098360656</v>
      </c>
      <c r="Q18" s="17">
        <f>'ALL SCHOOLS BY DEPARTMENTS'!Q52</f>
        <v>0.16393442622950818</v>
      </c>
      <c r="R18" s="14"/>
      <c r="S18" s="16">
        <f>'ALL SCHOOLS BY DEPARTMENTS'!S52</f>
        <v>0</v>
      </c>
      <c r="T18" s="14">
        <f>'ALL SCHOOLS BY DEPARTMENTS'!T52</f>
        <v>0</v>
      </c>
      <c r="U18" s="14">
        <f>'ALL SCHOOLS BY DEPARTMENTS'!U52</f>
        <v>0.09836065573770492</v>
      </c>
      <c r="V18" s="14">
        <f>'ALL SCHOOLS BY DEPARTMENTS'!V52</f>
        <v>0</v>
      </c>
      <c r="W18" s="14">
        <f>'ALL SCHOOLS BY DEPARTMENTS'!W52</f>
        <v>0</v>
      </c>
      <c r="X18" s="14">
        <f>'ALL SCHOOLS BY DEPARTMENTS'!X52</f>
        <v>0</v>
      </c>
      <c r="Y18" s="14">
        <f>'ALL SCHOOLS BY DEPARTMENTS'!Y52</f>
        <v>0.9016393442622951</v>
      </c>
      <c r="Z18" s="17">
        <f>'ALL SCHOOLS BY DEPARTMENTS'!Z52</f>
        <v>0</v>
      </c>
      <c r="AB18" s="16">
        <f>'ALL SCHOOLS BY DEPARTMENTS'!AB52</f>
        <v>0.01639344262295082</v>
      </c>
      <c r="AC18" s="14">
        <f>'ALL SCHOOLS BY DEPARTMENTS'!AC52</f>
        <v>0.7540983606557377</v>
      </c>
      <c r="AD18" s="17">
        <f>'ALL SCHOOLS BY DEPARTMENTS'!AD52</f>
        <v>0.22950819672131148</v>
      </c>
      <c r="AF18" s="16">
        <f>'ALL SCHOOLS BY DEPARTMENTS'!AF52</f>
        <v>0</v>
      </c>
      <c r="AG18" s="14">
        <f>'ALL SCHOOLS BY DEPARTMENTS'!AG52</f>
        <v>0.22950819672131148</v>
      </c>
      <c r="AH18" s="14">
        <f>'ALL SCHOOLS BY DEPARTMENTS'!AH52</f>
        <v>0.32786885245901637</v>
      </c>
      <c r="AI18" s="14">
        <f>'ALL SCHOOLS BY DEPARTMENTS'!AI52</f>
        <v>0.36065573770491804</v>
      </c>
      <c r="AJ18" s="17">
        <f>'ALL SCHOOLS BY DEPARTMENTS'!AJ52</f>
        <v>0.08196721311475409</v>
      </c>
      <c r="AL18" s="16">
        <f>'ALL SCHOOLS BY DEPARTMENTS'!AL52</f>
        <v>0.4098360655737705</v>
      </c>
      <c r="AM18" s="14">
        <f>'ALL SCHOOLS BY DEPARTMENTS'!AM52</f>
        <v>0.29508196721311475</v>
      </c>
      <c r="AN18" s="17">
        <f>'ALL SCHOOLS BY DEPARTMENTS'!AN52</f>
        <v>0.29508196721311475</v>
      </c>
      <c r="AP18" s="16">
        <f>'ALL SCHOOLS BY DEPARTMENTS'!AP52</f>
        <v>0.03278688524590164</v>
      </c>
      <c r="AQ18" s="14">
        <f>'ALL SCHOOLS BY DEPARTMENTS'!AQ52</f>
        <v>0</v>
      </c>
      <c r="AR18" s="14">
        <f>'ALL SCHOOLS BY DEPARTMENTS'!AR52</f>
        <v>0.01639344262295082</v>
      </c>
      <c r="AS18" s="14">
        <f>'ALL SCHOOLS BY DEPARTMENTS'!AS52</f>
        <v>0.03278688524590164</v>
      </c>
      <c r="AT18" s="14">
        <f>'ALL SCHOOLS BY DEPARTMENTS'!AT52</f>
        <v>0.03278688524590164</v>
      </c>
      <c r="AU18" s="14">
        <f>'ALL SCHOOLS BY DEPARTMENTS'!AU52</f>
        <v>0.04918032786885246</v>
      </c>
      <c r="AV18" s="17">
        <f>'ALL SCHOOLS BY DEPARTMENTS'!AV52</f>
        <v>0.13114754098360656</v>
      </c>
    </row>
    <row r="19" spans="1:48" ht="19.5" thickBot="1">
      <c r="A19" s="11"/>
      <c r="B19" s="2"/>
      <c r="C19" s="11"/>
      <c r="D19" s="2"/>
      <c r="E19" s="12"/>
      <c r="F19" s="3"/>
      <c r="G19" s="2"/>
      <c r="H19" s="12"/>
      <c r="I19" s="2"/>
      <c r="J19" s="2"/>
      <c r="K19" s="3"/>
      <c r="L19" s="2"/>
      <c r="M19" s="12"/>
      <c r="N19" s="2"/>
      <c r="O19" s="2"/>
      <c r="P19" s="2"/>
      <c r="Q19" s="3"/>
      <c r="R19" s="2"/>
      <c r="S19" s="12"/>
      <c r="T19" s="2"/>
      <c r="U19" s="2"/>
      <c r="V19" s="2"/>
      <c r="W19" s="2"/>
      <c r="X19" s="2"/>
      <c r="Y19" s="2"/>
      <c r="Z19" s="3"/>
      <c r="AB19" s="12"/>
      <c r="AC19" s="2"/>
      <c r="AD19" s="3"/>
      <c r="AF19" s="12"/>
      <c r="AG19" s="2"/>
      <c r="AH19" s="2"/>
      <c r="AI19" s="2"/>
      <c r="AJ19" s="3"/>
      <c r="AL19" s="12"/>
      <c r="AM19" s="2"/>
      <c r="AN19" s="3"/>
      <c r="AP19" s="12"/>
      <c r="AQ19" s="2"/>
      <c r="AR19" s="2"/>
      <c r="AS19" s="2"/>
      <c r="AT19" s="2"/>
      <c r="AU19" s="2"/>
      <c r="AV19" s="3"/>
    </row>
    <row r="20" spans="1:48" ht="18.75">
      <c r="A20" s="28" t="s">
        <v>6</v>
      </c>
      <c r="B20" s="2"/>
      <c r="C20" s="11"/>
      <c r="D20" s="2"/>
      <c r="E20" s="12"/>
      <c r="F20" s="3"/>
      <c r="G20" s="2"/>
      <c r="H20" s="12"/>
      <c r="I20" s="2"/>
      <c r="J20" s="2"/>
      <c r="K20" s="3"/>
      <c r="L20" s="2"/>
      <c r="M20" s="12"/>
      <c r="N20" s="2"/>
      <c r="O20" s="2"/>
      <c r="P20" s="2"/>
      <c r="Q20" s="3"/>
      <c r="R20" s="2"/>
      <c r="S20" s="12"/>
      <c r="T20" s="2"/>
      <c r="U20" s="2"/>
      <c r="V20" s="2"/>
      <c r="W20" s="2"/>
      <c r="X20" s="2"/>
      <c r="Y20" s="2"/>
      <c r="Z20" s="3"/>
      <c r="AB20" s="12"/>
      <c r="AC20" s="2"/>
      <c r="AD20" s="3"/>
      <c r="AF20" s="12"/>
      <c r="AG20" s="2"/>
      <c r="AH20" s="2"/>
      <c r="AI20" s="2"/>
      <c r="AJ20" s="3"/>
      <c r="AL20" s="12"/>
      <c r="AM20" s="2"/>
      <c r="AN20" s="3"/>
      <c r="AP20" s="12"/>
      <c r="AQ20" s="2"/>
      <c r="AR20" s="2"/>
      <c r="AS20" s="2"/>
      <c r="AT20" s="2"/>
      <c r="AU20" s="2"/>
      <c r="AV20" s="3"/>
    </row>
    <row r="21" spans="1:49" ht="18.75">
      <c r="A21" s="11" t="s">
        <v>3</v>
      </c>
      <c r="B21" s="2"/>
      <c r="C21" s="11">
        <f>'ALL SCHOOLS BY DEPARTMENTS'!C65</f>
        <v>50</v>
      </c>
      <c r="D21" s="2"/>
      <c r="E21" s="12">
        <f>'ALL SCHOOLS BY DEPARTMENTS'!E65</f>
        <v>9</v>
      </c>
      <c r="F21" s="3">
        <f>'ALL SCHOOLS BY DEPARTMENTS'!F65</f>
        <v>41</v>
      </c>
      <c r="G21" s="2"/>
      <c r="H21" s="12">
        <f>'ALL SCHOOLS BY DEPARTMENTS'!H65</f>
        <v>46</v>
      </c>
      <c r="I21" s="5">
        <f>'ALL SCHOOLS BY DEPARTMENTS'!I65</f>
        <v>0</v>
      </c>
      <c r="J21" s="5">
        <f>'ALL SCHOOLS BY DEPARTMENTS'!J65</f>
        <v>4</v>
      </c>
      <c r="K21" s="3">
        <f>'ALL SCHOOLS BY DEPARTMENTS'!K65</f>
        <v>0</v>
      </c>
      <c r="L21" s="2"/>
      <c r="M21" s="12">
        <f>'ALL SCHOOLS BY DEPARTMENTS'!M65</f>
        <v>0</v>
      </c>
      <c r="N21" s="5">
        <f>'ALL SCHOOLS BY DEPARTMENTS'!N65</f>
        <v>6</v>
      </c>
      <c r="O21" s="5">
        <f>'ALL SCHOOLS BY DEPARTMENTS'!O65</f>
        <v>12</v>
      </c>
      <c r="P21" s="5">
        <f>'ALL SCHOOLS BY DEPARTMENTS'!P65</f>
        <v>19</v>
      </c>
      <c r="Q21" s="3">
        <f>'ALL SCHOOLS BY DEPARTMENTS'!Q65</f>
        <v>13</v>
      </c>
      <c r="R21" s="2"/>
      <c r="S21" s="12">
        <f>'ALL SCHOOLS BY DEPARTMENTS'!S65</f>
        <v>0</v>
      </c>
      <c r="T21" s="5">
        <f>'ALL SCHOOLS BY DEPARTMENTS'!T65</f>
        <v>4</v>
      </c>
      <c r="U21" s="5">
        <f>'ALL SCHOOLS BY DEPARTMENTS'!U65</f>
        <v>1</v>
      </c>
      <c r="V21" s="5">
        <f>'ALL SCHOOLS BY DEPARTMENTS'!V65</f>
        <v>1</v>
      </c>
      <c r="W21" s="5">
        <f>'ALL SCHOOLS BY DEPARTMENTS'!W65</f>
        <v>12</v>
      </c>
      <c r="X21" s="5">
        <f>'ALL SCHOOLS BY DEPARTMENTS'!X65</f>
        <v>0</v>
      </c>
      <c r="Y21" s="5">
        <f>'ALL SCHOOLS BY DEPARTMENTS'!Y65</f>
        <v>32</v>
      </c>
      <c r="Z21" s="3">
        <f>'ALL SCHOOLS BY DEPARTMENTS'!Z65</f>
        <v>0</v>
      </c>
      <c r="AB21" s="12">
        <f>'ALL SCHOOLS BY DEPARTMENTS'!AB65</f>
        <v>1</v>
      </c>
      <c r="AC21" s="2">
        <f>'ALL SCHOOLS BY DEPARTMENTS'!AC65</f>
        <v>40</v>
      </c>
      <c r="AD21" s="3">
        <f>'ALL SCHOOLS BY DEPARTMENTS'!AD65</f>
        <v>9</v>
      </c>
      <c r="AF21" s="12">
        <f>'ALL SCHOOLS BY DEPARTMENTS'!AF65</f>
        <v>0</v>
      </c>
      <c r="AG21" s="2">
        <f>'ALL SCHOOLS BY DEPARTMENTS'!AG65</f>
        <v>6</v>
      </c>
      <c r="AH21" s="2">
        <f>'ALL SCHOOLS BY DEPARTMENTS'!AH65</f>
        <v>6</v>
      </c>
      <c r="AI21" s="2">
        <f>'ALL SCHOOLS BY DEPARTMENTS'!AI65</f>
        <v>19</v>
      </c>
      <c r="AJ21" s="3">
        <f>'ALL SCHOOLS BY DEPARTMENTS'!AJ65</f>
        <v>19</v>
      </c>
      <c r="AL21" s="12">
        <f>'ALL SCHOOLS BY DEPARTMENTS'!AL65</f>
        <v>36</v>
      </c>
      <c r="AM21" s="2">
        <f>'ALL SCHOOLS BY DEPARTMENTS'!AM65</f>
        <v>3</v>
      </c>
      <c r="AN21" s="3">
        <f>'ALL SCHOOLS BY DEPARTMENTS'!AN65</f>
        <v>11</v>
      </c>
      <c r="AP21" s="12">
        <f>'ALL SCHOOLS BY DEPARTMENTS'!AP65</f>
        <v>0</v>
      </c>
      <c r="AQ21" s="2">
        <f>'ALL SCHOOLS BY DEPARTMENTS'!AQ65</f>
        <v>0</v>
      </c>
      <c r="AR21" s="2">
        <f>'ALL SCHOOLS BY DEPARTMENTS'!AR65</f>
        <v>1</v>
      </c>
      <c r="AS21" s="2">
        <f>'ALL SCHOOLS BY DEPARTMENTS'!AS65</f>
        <v>1</v>
      </c>
      <c r="AT21" s="2">
        <f>'ALL SCHOOLS BY DEPARTMENTS'!AT65</f>
        <v>0</v>
      </c>
      <c r="AU21" s="2">
        <f>'ALL SCHOOLS BY DEPARTMENTS'!AU65</f>
        <v>0</v>
      </c>
      <c r="AV21" s="3">
        <f>'ALL SCHOOLS BY DEPARTMENTS'!AV65</f>
        <v>1</v>
      </c>
      <c r="AW21" s="77"/>
    </row>
    <row r="22" spans="1:48" s="18" customFormat="1" ht="19.5" thickBot="1">
      <c r="A22" s="13" t="s">
        <v>116</v>
      </c>
      <c r="B22" s="14"/>
      <c r="C22" s="15">
        <f>'ALL SCHOOLS BY DEPARTMENTS'!C66</f>
        <v>0.06418485237483953</v>
      </c>
      <c r="D22" s="14"/>
      <c r="E22" s="16">
        <f>'ALL SCHOOLS BY DEPARTMENTS'!E66</f>
        <v>0.18</v>
      </c>
      <c r="F22" s="17">
        <f>'ALL SCHOOLS BY DEPARTMENTS'!F66</f>
        <v>0.82</v>
      </c>
      <c r="G22" s="14"/>
      <c r="H22" s="16">
        <f>'ALL SCHOOLS BY DEPARTMENTS'!H66</f>
        <v>0.92</v>
      </c>
      <c r="I22" s="14">
        <f>'ALL SCHOOLS BY DEPARTMENTS'!I66</f>
        <v>0</v>
      </c>
      <c r="J22" s="14">
        <f>'ALL SCHOOLS BY DEPARTMENTS'!J66</f>
        <v>0.08</v>
      </c>
      <c r="K22" s="17">
        <f>'ALL SCHOOLS BY DEPARTMENTS'!K66</f>
        <v>0</v>
      </c>
      <c r="L22" s="14"/>
      <c r="M22" s="16">
        <f>'ALL SCHOOLS BY DEPARTMENTS'!M66</f>
        <v>0</v>
      </c>
      <c r="N22" s="14">
        <f>'ALL SCHOOLS BY DEPARTMENTS'!N66</f>
        <v>0.12</v>
      </c>
      <c r="O22" s="14">
        <f>'ALL SCHOOLS BY DEPARTMENTS'!O66</f>
        <v>0.24</v>
      </c>
      <c r="P22" s="14">
        <f>'ALL SCHOOLS BY DEPARTMENTS'!P66</f>
        <v>0.38</v>
      </c>
      <c r="Q22" s="17">
        <f>'ALL SCHOOLS BY DEPARTMENTS'!Q66</f>
        <v>0.26</v>
      </c>
      <c r="R22" s="14"/>
      <c r="S22" s="16">
        <f>'ALL SCHOOLS BY DEPARTMENTS'!S66</f>
        <v>0</v>
      </c>
      <c r="T22" s="14">
        <f>'ALL SCHOOLS BY DEPARTMENTS'!T66</f>
        <v>0.08</v>
      </c>
      <c r="U22" s="14">
        <f>'ALL SCHOOLS BY DEPARTMENTS'!U66</f>
        <v>0.02</v>
      </c>
      <c r="V22" s="14">
        <f>'ALL SCHOOLS BY DEPARTMENTS'!V66</f>
        <v>0.02</v>
      </c>
      <c r="W22" s="14">
        <f>'ALL SCHOOLS BY DEPARTMENTS'!W66</f>
        <v>0.24</v>
      </c>
      <c r="X22" s="14">
        <f>'ALL SCHOOLS BY DEPARTMENTS'!X66</f>
        <v>0</v>
      </c>
      <c r="Y22" s="14">
        <f>'ALL SCHOOLS BY DEPARTMENTS'!Y66</f>
        <v>0.64</v>
      </c>
      <c r="Z22" s="17">
        <f>'ALL SCHOOLS BY DEPARTMENTS'!Z66</f>
        <v>0</v>
      </c>
      <c r="AB22" s="16">
        <f>'ALL SCHOOLS BY DEPARTMENTS'!AB66</f>
        <v>0.02</v>
      </c>
      <c r="AC22" s="14">
        <f>'ALL SCHOOLS BY DEPARTMENTS'!AC66</f>
        <v>0.8</v>
      </c>
      <c r="AD22" s="17">
        <f>'ALL SCHOOLS BY DEPARTMENTS'!AD66</f>
        <v>0.18</v>
      </c>
      <c r="AF22" s="16">
        <f>'ALL SCHOOLS BY DEPARTMENTS'!AF66</f>
        <v>0</v>
      </c>
      <c r="AG22" s="14">
        <f>'ALL SCHOOLS BY DEPARTMENTS'!AG66</f>
        <v>0.12</v>
      </c>
      <c r="AH22" s="14">
        <f>'ALL SCHOOLS BY DEPARTMENTS'!AH66</f>
        <v>0.12</v>
      </c>
      <c r="AI22" s="14">
        <f>'ALL SCHOOLS BY DEPARTMENTS'!AI66</f>
        <v>0.38</v>
      </c>
      <c r="AJ22" s="17">
        <f>'ALL SCHOOLS BY DEPARTMENTS'!AJ66</f>
        <v>0.38</v>
      </c>
      <c r="AL22" s="16">
        <f>'ALL SCHOOLS BY DEPARTMENTS'!AL66</f>
        <v>0.72</v>
      </c>
      <c r="AM22" s="14">
        <f>'ALL SCHOOLS BY DEPARTMENTS'!AM66</f>
        <v>0.06</v>
      </c>
      <c r="AN22" s="17">
        <f>'ALL SCHOOLS BY DEPARTMENTS'!AN66</f>
        <v>0.22</v>
      </c>
      <c r="AP22" s="16">
        <f>'ALL SCHOOLS BY DEPARTMENTS'!AP66</f>
        <v>0</v>
      </c>
      <c r="AQ22" s="14">
        <f>'ALL SCHOOLS BY DEPARTMENTS'!AQ66</f>
        <v>0</v>
      </c>
      <c r="AR22" s="14">
        <f>'ALL SCHOOLS BY DEPARTMENTS'!AR66</f>
        <v>0.02</v>
      </c>
      <c r="AS22" s="14">
        <f>'ALL SCHOOLS BY DEPARTMENTS'!AS66</f>
        <v>0.02</v>
      </c>
      <c r="AT22" s="14">
        <f>'ALL SCHOOLS BY DEPARTMENTS'!AT66</f>
        <v>0</v>
      </c>
      <c r="AU22" s="14">
        <f>'ALL SCHOOLS BY DEPARTMENTS'!AU66</f>
        <v>0</v>
      </c>
      <c r="AV22" s="17">
        <f>'ALL SCHOOLS BY DEPARTMENTS'!AV66</f>
        <v>0.02</v>
      </c>
    </row>
    <row r="23" spans="1:48" ht="19.5" thickBot="1">
      <c r="A23" s="11"/>
      <c r="B23" s="2"/>
      <c r="C23" s="11"/>
      <c r="D23" s="2"/>
      <c r="E23" s="12"/>
      <c r="F23" s="3"/>
      <c r="G23" s="2"/>
      <c r="H23" s="12"/>
      <c r="I23" s="2"/>
      <c r="J23" s="2"/>
      <c r="K23" s="3"/>
      <c r="L23" s="2"/>
      <c r="M23" s="12"/>
      <c r="N23" s="2"/>
      <c r="O23" s="2"/>
      <c r="P23" s="2"/>
      <c r="Q23" s="3"/>
      <c r="R23" s="2"/>
      <c r="S23" s="12"/>
      <c r="T23" s="2"/>
      <c r="U23" s="2"/>
      <c r="V23" s="2"/>
      <c r="W23" s="2"/>
      <c r="X23" s="2"/>
      <c r="Y23" s="2"/>
      <c r="Z23" s="3"/>
      <c r="AB23" s="12"/>
      <c r="AC23" s="2"/>
      <c r="AD23" s="3"/>
      <c r="AF23" s="12"/>
      <c r="AG23" s="2"/>
      <c r="AH23" s="2"/>
      <c r="AI23" s="2"/>
      <c r="AJ23" s="3"/>
      <c r="AL23" s="12"/>
      <c r="AM23" s="2"/>
      <c r="AN23" s="3"/>
      <c r="AP23" s="12"/>
      <c r="AQ23" s="2"/>
      <c r="AR23" s="2"/>
      <c r="AS23" s="2"/>
      <c r="AT23" s="2"/>
      <c r="AU23" s="2"/>
      <c r="AV23" s="3"/>
    </row>
    <row r="24" spans="1:48" ht="18.75">
      <c r="A24" s="28" t="s">
        <v>7</v>
      </c>
      <c r="B24" s="2"/>
      <c r="C24" s="11"/>
      <c r="D24" s="2"/>
      <c r="E24" s="12"/>
      <c r="F24" s="3"/>
      <c r="G24" s="2"/>
      <c r="H24" s="12"/>
      <c r="I24" s="2"/>
      <c r="J24" s="2"/>
      <c r="K24" s="3"/>
      <c r="L24" s="2"/>
      <c r="M24" s="12"/>
      <c r="N24" s="2"/>
      <c r="O24" s="2"/>
      <c r="P24" s="2"/>
      <c r="Q24" s="3"/>
      <c r="R24" s="2"/>
      <c r="S24" s="12"/>
      <c r="T24" s="2"/>
      <c r="U24" s="2"/>
      <c r="V24" s="2"/>
      <c r="W24" s="2"/>
      <c r="X24" s="2"/>
      <c r="Y24" s="2"/>
      <c r="Z24" s="3"/>
      <c r="AB24" s="12"/>
      <c r="AC24" s="2"/>
      <c r="AD24" s="3"/>
      <c r="AF24" s="12"/>
      <c r="AG24" s="2"/>
      <c r="AH24" s="2"/>
      <c r="AI24" s="2"/>
      <c r="AJ24" s="3"/>
      <c r="AL24" s="12"/>
      <c r="AM24" s="2"/>
      <c r="AN24" s="3"/>
      <c r="AP24" s="12"/>
      <c r="AQ24" s="2"/>
      <c r="AR24" s="2"/>
      <c r="AS24" s="2"/>
      <c r="AT24" s="2"/>
      <c r="AU24" s="2"/>
      <c r="AV24" s="3"/>
    </row>
    <row r="25" spans="1:49" ht="18.75">
      <c r="A25" s="11" t="s">
        <v>3</v>
      </c>
      <c r="B25" s="2"/>
      <c r="C25" s="11">
        <f>'ALL SCHOOLS BY DEPARTMENTS'!C75</f>
        <v>34</v>
      </c>
      <c r="D25" s="2"/>
      <c r="E25" s="12">
        <f>'ALL SCHOOLS BY DEPARTMENTS'!E75</f>
        <v>11</v>
      </c>
      <c r="F25" s="3">
        <f>'ALL SCHOOLS BY DEPARTMENTS'!F75</f>
        <v>23</v>
      </c>
      <c r="G25" s="2"/>
      <c r="H25" s="12">
        <f>'ALL SCHOOLS BY DEPARTMENTS'!H75</f>
        <v>4</v>
      </c>
      <c r="I25" s="5">
        <f>'ALL SCHOOLS BY DEPARTMENTS'!I75</f>
        <v>30</v>
      </c>
      <c r="J25" s="5">
        <f>'ALL SCHOOLS BY DEPARTMENTS'!J75</f>
        <v>0</v>
      </c>
      <c r="K25" s="3">
        <f>'ALL SCHOOLS BY DEPARTMENTS'!K75</f>
        <v>0</v>
      </c>
      <c r="L25" s="2"/>
      <c r="M25" s="12">
        <f>'ALL SCHOOLS BY DEPARTMENTS'!M75</f>
        <v>0</v>
      </c>
      <c r="N25" s="5">
        <f>'ALL SCHOOLS BY DEPARTMENTS'!N75</f>
        <v>6</v>
      </c>
      <c r="O25" s="5">
        <f>'ALL SCHOOLS BY DEPARTMENTS'!O75</f>
        <v>12</v>
      </c>
      <c r="P25" s="5">
        <f>'ALL SCHOOLS BY DEPARTMENTS'!P75</f>
        <v>11</v>
      </c>
      <c r="Q25" s="3">
        <f>'ALL SCHOOLS BY DEPARTMENTS'!Q75</f>
        <v>5</v>
      </c>
      <c r="R25" s="2"/>
      <c r="S25" s="12">
        <f>'ALL SCHOOLS BY DEPARTMENTS'!S75</f>
        <v>1</v>
      </c>
      <c r="T25" s="5">
        <f>'ALL SCHOOLS BY DEPARTMENTS'!T75</f>
        <v>0</v>
      </c>
      <c r="U25" s="5">
        <f>'ALL SCHOOLS BY DEPARTMENTS'!U75</f>
        <v>3</v>
      </c>
      <c r="V25" s="5">
        <f>'ALL SCHOOLS BY DEPARTMENTS'!V75</f>
        <v>0</v>
      </c>
      <c r="W25" s="5">
        <f>'ALL SCHOOLS BY DEPARTMENTS'!W75</f>
        <v>0</v>
      </c>
      <c r="X25" s="5">
        <f>'ALL SCHOOLS BY DEPARTMENTS'!X75</f>
        <v>0</v>
      </c>
      <c r="Y25" s="5">
        <f>'ALL SCHOOLS BY DEPARTMENTS'!Y75</f>
        <v>30</v>
      </c>
      <c r="Z25" s="3">
        <f>'ALL SCHOOLS BY DEPARTMENTS'!Z75</f>
        <v>0</v>
      </c>
      <c r="AB25" s="12">
        <f>'ALL SCHOOLS BY DEPARTMENTS'!AB75</f>
        <v>1</v>
      </c>
      <c r="AC25" s="2">
        <f>'ALL SCHOOLS BY DEPARTMENTS'!AC75</f>
        <v>27</v>
      </c>
      <c r="AD25" s="3">
        <f>'ALL SCHOOLS BY DEPARTMENTS'!AD75</f>
        <v>6</v>
      </c>
      <c r="AF25" s="12">
        <f>'ALL SCHOOLS BY DEPARTMENTS'!AF75</f>
        <v>0</v>
      </c>
      <c r="AG25" s="2">
        <f>'ALL SCHOOLS BY DEPARTMENTS'!AG75</f>
        <v>0</v>
      </c>
      <c r="AH25" s="2">
        <f>'ALL SCHOOLS BY DEPARTMENTS'!AH75</f>
        <v>8</v>
      </c>
      <c r="AI25" s="2">
        <f>'ALL SCHOOLS BY DEPARTMENTS'!AI75</f>
        <v>9</v>
      </c>
      <c r="AJ25" s="3">
        <f>'ALL SCHOOLS BY DEPARTMENTS'!AJ75</f>
        <v>17</v>
      </c>
      <c r="AL25" s="12">
        <f>'ALL SCHOOLS BY DEPARTMENTS'!AL75</f>
        <v>22</v>
      </c>
      <c r="AM25" s="2">
        <f>'ALL SCHOOLS BY DEPARTMENTS'!AM75</f>
        <v>4</v>
      </c>
      <c r="AN25" s="3">
        <f>'ALL SCHOOLS BY DEPARTMENTS'!AN75</f>
        <v>8</v>
      </c>
      <c r="AP25" s="12">
        <f>'ALL SCHOOLS BY DEPARTMENTS'!AP75</f>
        <v>0</v>
      </c>
      <c r="AQ25" s="2">
        <f>'ALL SCHOOLS BY DEPARTMENTS'!AQ75</f>
        <v>0</v>
      </c>
      <c r="AR25" s="2">
        <f>'ALL SCHOOLS BY DEPARTMENTS'!AR75</f>
        <v>1</v>
      </c>
      <c r="AS25" s="2">
        <f>'ALL SCHOOLS BY DEPARTMENTS'!AS75</f>
        <v>1</v>
      </c>
      <c r="AT25" s="2">
        <f>'ALL SCHOOLS BY DEPARTMENTS'!AT75</f>
        <v>1</v>
      </c>
      <c r="AU25" s="2">
        <f>'ALL SCHOOLS BY DEPARTMENTS'!AU75</f>
        <v>1</v>
      </c>
      <c r="AV25" s="3">
        <f>'ALL SCHOOLS BY DEPARTMENTS'!AV75</f>
        <v>0</v>
      </c>
      <c r="AW25" s="77"/>
    </row>
    <row r="26" spans="1:48" s="18" customFormat="1" ht="19.5" thickBot="1">
      <c r="A26" s="13" t="s">
        <v>116</v>
      </c>
      <c r="B26" s="14"/>
      <c r="C26" s="15">
        <f>'ALL SCHOOLS BY DEPARTMENTS'!C76</f>
        <v>0.043645699614890884</v>
      </c>
      <c r="D26" s="14"/>
      <c r="E26" s="16">
        <f>'ALL SCHOOLS BY DEPARTMENTS'!E76</f>
        <v>0.3235294117647059</v>
      </c>
      <c r="F26" s="17">
        <f>'ALL SCHOOLS BY DEPARTMENTS'!F76</f>
        <v>0.6764705882352942</v>
      </c>
      <c r="G26" s="14"/>
      <c r="H26" s="16">
        <f>'ALL SCHOOLS BY DEPARTMENTS'!H76</f>
        <v>0.11764705882352941</v>
      </c>
      <c r="I26" s="14">
        <f>'ALL SCHOOLS BY DEPARTMENTS'!I76</f>
        <v>0.8823529411764706</v>
      </c>
      <c r="J26" s="14">
        <f>'ALL SCHOOLS BY DEPARTMENTS'!J76</f>
        <v>0</v>
      </c>
      <c r="K26" s="17">
        <f>'ALL SCHOOLS BY DEPARTMENTS'!K76</f>
        <v>0</v>
      </c>
      <c r="L26" s="14"/>
      <c r="M26" s="16">
        <f>'ALL SCHOOLS BY DEPARTMENTS'!M76</f>
        <v>0</v>
      </c>
      <c r="N26" s="14">
        <f>'ALL SCHOOLS BY DEPARTMENTS'!N76</f>
        <v>0.17647058823529413</v>
      </c>
      <c r="O26" s="14">
        <f>'ALL SCHOOLS BY DEPARTMENTS'!O76</f>
        <v>0.35294117647058826</v>
      </c>
      <c r="P26" s="14">
        <f>'ALL SCHOOLS BY DEPARTMENTS'!P76</f>
        <v>0.3235294117647059</v>
      </c>
      <c r="Q26" s="17">
        <f>'ALL SCHOOLS BY DEPARTMENTS'!Q76</f>
        <v>0.14705882352941177</v>
      </c>
      <c r="R26" s="14"/>
      <c r="S26" s="16">
        <f>'ALL SCHOOLS BY DEPARTMENTS'!S76</f>
        <v>0.029411764705882353</v>
      </c>
      <c r="T26" s="14">
        <f>'ALL SCHOOLS BY DEPARTMENTS'!T76</f>
        <v>0</v>
      </c>
      <c r="U26" s="14">
        <f>'ALL SCHOOLS BY DEPARTMENTS'!U76</f>
        <v>0.08823529411764706</v>
      </c>
      <c r="V26" s="14">
        <f>'ALL SCHOOLS BY DEPARTMENTS'!V76</f>
        <v>0</v>
      </c>
      <c r="W26" s="14">
        <f>'ALL SCHOOLS BY DEPARTMENTS'!W76</f>
        <v>0</v>
      </c>
      <c r="X26" s="14">
        <f>'ALL SCHOOLS BY DEPARTMENTS'!X76</f>
        <v>0</v>
      </c>
      <c r="Y26" s="14">
        <f>'ALL SCHOOLS BY DEPARTMENTS'!Y76</f>
        <v>0.8823529411764706</v>
      </c>
      <c r="Z26" s="17">
        <f>'ALL SCHOOLS BY DEPARTMENTS'!Z76</f>
        <v>0</v>
      </c>
      <c r="AB26" s="16">
        <f>'ALL SCHOOLS BY DEPARTMENTS'!AB76</f>
        <v>0.029411764705882353</v>
      </c>
      <c r="AC26" s="14">
        <f>'ALL SCHOOLS BY DEPARTMENTS'!AC76</f>
        <v>0.7941176470588235</v>
      </c>
      <c r="AD26" s="17">
        <f>'ALL SCHOOLS BY DEPARTMENTS'!AD76</f>
        <v>0.17647058823529413</v>
      </c>
      <c r="AF26" s="16">
        <f>'ALL SCHOOLS BY DEPARTMENTS'!AF76</f>
        <v>0</v>
      </c>
      <c r="AG26" s="14">
        <f>'ALL SCHOOLS BY DEPARTMENTS'!AG76</f>
        <v>0</v>
      </c>
      <c r="AH26" s="14">
        <f>'ALL SCHOOLS BY DEPARTMENTS'!AH76</f>
        <v>0.23529411764705882</v>
      </c>
      <c r="AI26" s="14">
        <f>'ALL SCHOOLS BY DEPARTMENTS'!AI76</f>
        <v>0.2647058823529412</v>
      </c>
      <c r="AJ26" s="17">
        <f>'ALL SCHOOLS BY DEPARTMENTS'!AJ76</f>
        <v>0.5</v>
      </c>
      <c r="AL26" s="16">
        <f>'ALL SCHOOLS BY DEPARTMENTS'!AL76</f>
        <v>0.6470588235294118</v>
      </c>
      <c r="AM26" s="14">
        <f>'ALL SCHOOLS BY DEPARTMENTS'!AM76</f>
        <v>0.11764705882352941</v>
      </c>
      <c r="AN26" s="17">
        <f>'ALL SCHOOLS BY DEPARTMENTS'!AN76</f>
        <v>0.23529411764705882</v>
      </c>
      <c r="AP26" s="16">
        <f>'ALL SCHOOLS BY DEPARTMENTS'!AP76</f>
        <v>0</v>
      </c>
      <c r="AQ26" s="14">
        <f>'ALL SCHOOLS BY DEPARTMENTS'!AQ76</f>
        <v>0</v>
      </c>
      <c r="AR26" s="14">
        <f>'ALL SCHOOLS BY DEPARTMENTS'!AR76</f>
        <v>0.029411764705882353</v>
      </c>
      <c r="AS26" s="14">
        <f>'ALL SCHOOLS BY DEPARTMENTS'!AS76</f>
        <v>0.029411764705882353</v>
      </c>
      <c r="AT26" s="14">
        <f>'ALL SCHOOLS BY DEPARTMENTS'!AT76</f>
        <v>0.029411764705882353</v>
      </c>
      <c r="AU26" s="14">
        <f>'ALL SCHOOLS BY DEPARTMENTS'!AU76</f>
        <v>0.029411764705882353</v>
      </c>
      <c r="AV26" s="17">
        <f>'ALL SCHOOLS BY DEPARTMENTS'!AV76</f>
        <v>0</v>
      </c>
    </row>
    <row r="27" spans="1:48" ht="19.5" thickBot="1">
      <c r="A27" s="11"/>
      <c r="B27" s="2"/>
      <c r="C27" s="11"/>
      <c r="D27" s="2"/>
      <c r="E27" s="12"/>
      <c r="F27" s="3"/>
      <c r="G27" s="2"/>
      <c r="H27" s="12"/>
      <c r="I27" s="2"/>
      <c r="J27" s="2"/>
      <c r="K27" s="3"/>
      <c r="L27" s="2"/>
      <c r="M27" s="12"/>
      <c r="N27" s="2"/>
      <c r="O27" s="2"/>
      <c r="P27" s="2"/>
      <c r="Q27" s="3"/>
      <c r="R27" s="2"/>
      <c r="S27" s="12"/>
      <c r="T27" s="2"/>
      <c r="U27" s="2"/>
      <c r="V27" s="2"/>
      <c r="W27" s="2"/>
      <c r="X27" s="2"/>
      <c r="Y27" s="2"/>
      <c r="Z27" s="3"/>
      <c r="AB27" s="12"/>
      <c r="AC27" s="2"/>
      <c r="AD27" s="3"/>
      <c r="AF27" s="12"/>
      <c r="AG27" s="2"/>
      <c r="AH27" s="2"/>
      <c r="AI27" s="2"/>
      <c r="AJ27" s="3"/>
      <c r="AL27" s="12"/>
      <c r="AM27" s="2"/>
      <c r="AN27" s="3"/>
      <c r="AP27" s="12"/>
      <c r="AQ27" s="2"/>
      <c r="AR27" s="2"/>
      <c r="AS27" s="2"/>
      <c r="AT27" s="2"/>
      <c r="AU27" s="2"/>
      <c r="AV27" s="3"/>
    </row>
    <row r="28" spans="1:48" ht="18.75">
      <c r="A28" s="28" t="s">
        <v>8</v>
      </c>
      <c r="B28" s="2"/>
      <c r="C28" s="11"/>
      <c r="D28" s="2"/>
      <c r="E28" s="12"/>
      <c r="F28" s="3"/>
      <c r="G28" s="2"/>
      <c r="H28" s="12"/>
      <c r="I28" s="2"/>
      <c r="J28" s="2"/>
      <c r="K28" s="3"/>
      <c r="L28" s="2"/>
      <c r="M28" s="12"/>
      <c r="N28" s="2"/>
      <c r="O28" s="2"/>
      <c r="P28" s="2"/>
      <c r="Q28" s="3"/>
      <c r="R28" s="2"/>
      <c r="S28" s="12"/>
      <c r="T28" s="2"/>
      <c r="U28" s="2"/>
      <c r="V28" s="2"/>
      <c r="W28" s="2"/>
      <c r="X28" s="2"/>
      <c r="Y28" s="2"/>
      <c r="Z28" s="3"/>
      <c r="AB28" s="12"/>
      <c r="AC28" s="2"/>
      <c r="AD28" s="3"/>
      <c r="AF28" s="12"/>
      <c r="AG28" s="2"/>
      <c r="AH28" s="2"/>
      <c r="AI28" s="2"/>
      <c r="AJ28" s="3"/>
      <c r="AL28" s="12"/>
      <c r="AM28" s="2"/>
      <c r="AN28" s="3"/>
      <c r="AP28" s="12"/>
      <c r="AQ28" s="2"/>
      <c r="AR28" s="2"/>
      <c r="AS28" s="2"/>
      <c r="AT28" s="2"/>
      <c r="AU28" s="2"/>
      <c r="AV28" s="3"/>
    </row>
    <row r="29" spans="1:49" ht="18.75">
      <c r="A29" s="11" t="s">
        <v>3</v>
      </c>
      <c r="B29" s="2"/>
      <c r="C29" s="11">
        <f>'ALL SCHOOLS BY DEPARTMENTS'!C89</f>
        <v>71</v>
      </c>
      <c r="D29" s="2"/>
      <c r="E29" s="12">
        <f>'ALL SCHOOLS BY DEPARTMENTS'!E89</f>
        <v>28</v>
      </c>
      <c r="F29" s="3">
        <f>'ALL SCHOOLS BY DEPARTMENTS'!F89</f>
        <v>43</v>
      </c>
      <c r="G29" s="2"/>
      <c r="H29" s="12">
        <f>'ALL SCHOOLS BY DEPARTMENTS'!H89</f>
        <v>55</v>
      </c>
      <c r="I29" s="5">
        <f>'ALL SCHOOLS BY DEPARTMENTS'!I89</f>
        <v>15</v>
      </c>
      <c r="J29" s="5">
        <f>'ALL SCHOOLS BY DEPARTMENTS'!J89</f>
        <v>0</v>
      </c>
      <c r="K29" s="3">
        <f>'ALL SCHOOLS BY DEPARTMENTS'!K89</f>
        <v>1</v>
      </c>
      <c r="L29" s="2"/>
      <c r="M29" s="12">
        <f>'ALL SCHOOLS BY DEPARTMENTS'!M89</f>
        <v>9</v>
      </c>
      <c r="N29" s="5">
        <f>'ALL SCHOOLS BY DEPARTMENTS'!N89</f>
        <v>16</v>
      </c>
      <c r="O29" s="5">
        <f>'ALL SCHOOLS BY DEPARTMENTS'!O89</f>
        <v>19</v>
      </c>
      <c r="P29" s="5">
        <f>'ALL SCHOOLS BY DEPARTMENTS'!P89</f>
        <v>19</v>
      </c>
      <c r="Q29" s="3">
        <f>'ALL SCHOOLS BY DEPARTMENTS'!Q89</f>
        <v>8</v>
      </c>
      <c r="R29" s="2"/>
      <c r="S29" s="12">
        <f>'ALL SCHOOLS BY DEPARTMENTS'!S89</f>
        <v>1</v>
      </c>
      <c r="T29" s="5">
        <f>'ALL SCHOOLS BY DEPARTMENTS'!T89</f>
        <v>3</v>
      </c>
      <c r="U29" s="5">
        <f>'ALL SCHOOLS BY DEPARTMENTS'!U89</f>
        <v>2</v>
      </c>
      <c r="V29" s="5">
        <f>'ALL SCHOOLS BY DEPARTMENTS'!V89</f>
        <v>0</v>
      </c>
      <c r="W29" s="5">
        <f>'ALL SCHOOLS BY DEPARTMENTS'!W89</f>
        <v>5</v>
      </c>
      <c r="X29" s="5">
        <f>'ALL SCHOOLS BY DEPARTMENTS'!X89</f>
        <v>0</v>
      </c>
      <c r="Y29" s="5">
        <f>'ALL SCHOOLS BY DEPARTMENTS'!Y89</f>
        <v>60</v>
      </c>
      <c r="Z29" s="3">
        <f>'ALL SCHOOLS BY DEPARTMENTS'!Z89</f>
        <v>0</v>
      </c>
      <c r="AB29" s="12">
        <f>'ALL SCHOOLS BY DEPARTMENTS'!AB89</f>
        <v>1</v>
      </c>
      <c r="AC29" s="2">
        <f>'ALL SCHOOLS BY DEPARTMENTS'!AC89</f>
        <v>0</v>
      </c>
      <c r="AD29" s="3">
        <f>'ALL SCHOOLS BY DEPARTMENTS'!AD89</f>
        <v>70</v>
      </c>
      <c r="AF29" s="12">
        <f>'ALL SCHOOLS BY DEPARTMENTS'!AF89</f>
        <v>0</v>
      </c>
      <c r="AG29" s="2">
        <f>'ALL SCHOOLS BY DEPARTMENTS'!AG89</f>
        <v>4</v>
      </c>
      <c r="AH29" s="2">
        <f>'ALL SCHOOLS BY DEPARTMENTS'!AH89</f>
        <v>25</v>
      </c>
      <c r="AI29" s="2">
        <f>'ALL SCHOOLS BY DEPARTMENTS'!AI89</f>
        <v>20</v>
      </c>
      <c r="AJ29" s="3">
        <f>'ALL SCHOOLS BY DEPARTMENTS'!AJ89</f>
        <v>22</v>
      </c>
      <c r="AL29" s="12">
        <f>'ALL SCHOOLS BY DEPARTMENTS'!AL89</f>
        <v>30</v>
      </c>
      <c r="AM29" s="2">
        <f>'ALL SCHOOLS BY DEPARTMENTS'!AM89</f>
        <v>10</v>
      </c>
      <c r="AN29" s="3">
        <f>'ALL SCHOOLS BY DEPARTMENTS'!AN89</f>
        <v>31</v>
      </c>
      <c r="AP29" s="12">
        <f>'ALL SCHOOLS BY DEPARTMENTS'!AP89</f>
        <v>0</v>
      </c>
      <c r="AQ29" s="2">
        <f>'ALL SCHOOLS BY DEPARTMENTS'!AQ89</f>
        <v>0</v>
      </c>
      <c r="AR29" s="2">
        <f>'ALL SCHOOLS BY DEPARTMENTS'!AR89</f>
        <v>3</v>
      </c>
      <c r="AS29" s="2">
        <f>'ALL SCHOOLS BY DEPARTMENTS'!AS89</f>
        <v>0</v>
      </c>
      <c r="AT29" s="2">
        <f>'ALL SCHOOLS BY DEPARTMENTS'!AT89</f>
        <v>2</v>
      </c>
      <c r="AU29" s="2">
        <f>'ALL SCHOOLS BY DEPARTMENTS'!AU89</f>
        <v>2</v>
      </c>
      <c r="AV29" s="3">
        <f>'ALL SCHOOLS BY DEPARTMENTS'!AV89</f>
        <v>3</v>
      </c>
      <c r="AW29" s="77"/>
    </row>
    <row r="30" spans="1:48" s="18" customFormat="1" ht="19.5" thickBot="1">
      <c r="A30" s="13" t="s">
        <v>116</v>
      </c>
      <c r="B30" s="14"/>
      <c r="C30" s="15">
        <f>'ALL SCHOOLS BY DEPARTMENTS'!C90</f>
        <v>0.09114249037227215</v>
      </c>
      <c r="D30" s="14"/>
      <c r="E30" s="16">
        <f>'ALL SCHOOLS BY DEPARTMENTS'!E90</f>
        <v>0.39436619718309857</v>
      </c>
      <c r="F30" s="17">
        <f>'ALL SCHOOLS BY DEPARTMENTS'!F90</f>
        <v>0.6056338028169014</v>
      </c>
      <c r="G30" s="14"/>
      <c r="H30" s="16">
        <f>'ALL SCHOOLS BY DEPARTMENTS'!H90</f>
        <v>0.7746478873239436</v>
      </c>
      <c r="I30" s="14">
        <f>'ALL SCHOOLS BY DEPARTMENTS'!I90</f>
        <v>0.2112676056338028</v>
      </c>
      <c r="J30" s="14">
        <f>'ALL SCHOOLS BY DEPARTMENTS'!J90</f>
        <v>0</v>
      </c>
      <c r="K30" s="17">
        <f>'ALL SCHOOLS BY DEPARTMENTS'!K90</f>
        <v>0.014084507042253521</v>
      </c>
      <c r="L30" s="14"/>
      <c r="M30" s="16">
        <f>'ALL SCHOOLS BY DEPARTMENTS'!M90</f>
        <v>0.1267605633802817</v>
      </c>
      <c r="N30" s="14">
        <f>'ALL SCHOOLS BY DEPARTMENTS'!N90</f>
        <v>0.22535211267605634</v>
      </c>
      <c r="O30" s="14">
        <f>'ALL SCHOOLS BY DEPARTMENTS'!O90</f>
        <v>0.2676056338028169</v>
      </c>
      <c r="P30" s="14">
        <f>'ALL SCHOOLS BY DEPARTMENTS'!P90</f>
        <v>0.2676056338028169</v>
      </c>
      <c r="Q30" s="17">
        <f>'ALL SCHOOLS BY DEPARTMENTS'!Q90</f>
        <v>0.11267605633802817</v>
      </c>
      <c r="R30" s="14"/>
      <c r="S30" s="16">
        <f>'ALL SCHOOLS BY DEPARTMENTS'!S90</f>
        <v>0.014084507042253521</v>
      </c>
      <c r="T30" s="14">
        <f>'ALL SCHOOLS BY DEPARTMENTS'!T90</f>
        <v>0.04225352112676056</v>
      </c>
      <c r="U30" s="14">
        <f>'ALL SCHOOLS BY DEPARTMENTS'!U90</f>
        <v>0.028169014084507043</v>
      </c>
      <c r="V30" s="14">
        <f>'ALL SCHOOLS BY DEPARTMENTS'!V90</f>
        <v>0</v>
      </c>
      <c r="W30" s="14">
        <f>'ALL SCHOOLS BY DEPARTMENTS'!W90</f>
        <v>0.07042253521126761</v>
      </c>
      <c r="X30" s="14">
        <f>'ALL SCHOOLS BY DEPARTMENTS'!X90</f>
        <v>0</v>
      </c>
      <c r="Y30" s="14">
        <f>'ALL SCHOOLS BY DEPARTMENTS'!Y90</f>
        <v>0.8450704225352113</v>
      </c>
      <c r="Z30" s="17">
        <f>'ALL SCHOOLS BY DEPARTMENTS'!Z90</f>
        <v>0</v>
      </c>
      <c r="AB30" s="16">
        <f>'ALL SCHOOLS BY DEPARTMENTS'!AB90</f>
        <v>0.014084507042253521</v>
      </c>
      <c r="AC30" s="14">
        <f>'ALL SCHOOLS BY DEPARTMENTS'!AC90</f>
        <v>0</v>
      </c>
      <c r="AD30" s="17">
        <f>'ALL SCHOOLS BY DEPARTMENTS'!AD90</f>
        <v>0.9859154929577465</v>
      </c>
      <c r="AF30" s="16">
        <f>'ALL SCHOOLS BY DEPARTMENTS'!AF90</f>
        <v>0</v>
      </c>
      <c r="AG30" s="14">
        <f>'ALL SCHOOLS BY DEPARTMENTS'!AG90</f>
        <v>0.056338028169014086</v>
      </c>
      <c r="AH30" s="14">
        <f>'ALL SCHOOLS BY DEPARTMENTS'!AH90</f>
        <v>0.352112676056338</v>
      </c>
      <c r="AI30" s="14">
        <f>'ALL SCHOOLS BY DEPARTMENTS'!AI90</f>
        <v>0.28169014084507044</v>
      </c>
      <c r="AJ30" s="17">
        <f>'ALL SCHOOLS BY DEPARTMENTS'!AJ90</f>
        <v>0.30985915492957744</v>
      </c>
      <c r="AL30" s="16">
        <f>'ALL SCHOOLS BY DEPARTMENTS'!AL90</f>
        <v>0.4225352112676056</v>
      </c>
      <c r="AM30" s="14">
        <f>'ALL SCHOOLS BY DEPARTMENTS'!AM90</f>
        <v>0.14084507042253522</v>
      </c>
      <c r="AN30" s="17">
        <f>'ALL SCHOOLS BY DEPARTMENTS'!AN90</f>
        <v>0.43661971830985913</v>
      </c>
      <c r="AP30" s="16">
        <f>'ALL SCHOOLS BY DEPARTMENTS'!AP90</f>
        <v>0</v>
      </c>
      <c r="AQ30" s="14">
        <f>'ALL SCHOOLS BY DEPARTMENTS'!AQ90</f>
        <v>0</v>
      </c>
      <c r="AR30" s="14">
        <f>'ALL SCHOOLS BY DEPARTMENTS'!AR90</f>
        <v>0.04225352112676056</v>
      </c>
      <c r="AS30" s="14">
        <f>'ALL SCHOOLS BY DEPARTMENTS'!AS90</f>
        <v>0</v>
      </c>
      <c r="AT30" s="14">
        <f>'ALL SCHOOLS BY DEPARTMENTS'!AT90</f>
        <v>0.028169014084507043</v>
      </c>
      <c r="AU30" s="14">
        <f>'ALL SCHOOLS BY DEPARTMENTS'!AU90</f>
        <v>0.028169014084507043</v>
      </c>
      <c r="AV30" s="17">
        <f>'ALL SCHOOLS BY DEPARTMENTS'!AV90</f>
        <v>0.04225352112676056</v>
      </c>
    </row>
    <row r="31" spans="1:48" ht="19.5" thickBot="1">
      <c r="A31" s="11"/>
      <c r="B31" s="2"/>
      <c r="C31" s="11"/>
      <c r="D31" s="2"/>
      <c r="E31" s="12"/>
      <c r="F31" s="3"/>
      <c r="G31" s="2"/>
      <c r="H31" s="12"/>
      <c r="I31" s="2"/>
      <c r="J31" s="2"/>
      <c r="K31" s="3"/>
      <c r="L31" s="2"/>
      <c r="M31" s="12"/>
      <c r="N31" s="2"/>
      <c r="O31" s="2"/>
      <c r="P31" s="2"/>
      <c r="Q31" s="3"/>
      <c r="R31" s="2"/>
      <c r="S31" s="12"/>
      <c r="T31" s="2"/>
      <c r="U31" s="2"/>
      <c r="V31" s="2"/>
      <c r="W31" s="2"/>
      <c r="X31" s="2"/>
      <c r="Y31" s="2"/>
      <c r="Z31" s="3"/>
      <c r="AB31" s="12"/>
      <c r="AC31" s="2"/>
      <c r="AD31" s="3"/>
      <c r="AF31" s="12"/>
      <c r="AG31" s="2"/>
      <c r="AH31" s="2"/>
      <c r="AI31" s="2"/>
      <c r="AJ31" s="3"/>
      <c r="AL31" s="12"/>
      <c r="AM31" s="2"/>
      <c r="AN31" s="3"/>
      <c r="AP31" s="12"/>
      <c r="AQ31" s="2"/>
      <c r="AR31" s="2"/>
      <c r="AS31" s="2"/>
      <c r="AT31" s="2"/>
      <c r="AU31" s="2"/>
      <c r="AV31" s="3"/>
    </row>
    <row r="32" spans="1:48" ht="18.75">
      <c r="A32" s="28" t="s">
        <v>9</v>
      </c>
      <c r="B32" s="2"/>
      <c r="C32" s="11"/>
      <c r="D32" s="2"/>
      <c r="E32" s="12"/>
      <c r="F32" s="3"/>
      <c r="G32" s="2"/>
      <c r="H32" s="12"/>
      <c r="I32" s="2"/>
      <c r="J32" s="2"/>
      <c r="K32" s="3"/>
      <c r="L32" s="2"/>
      <c r="M32" s="12"/>
      <c r="N32" s="2"/>
      <c r="O32" s="2"/>
      <c r="P32" s="2"/>
      <c r="Q32" s="3"/>
      <c r="R32" s="2"/>
      <c r="S32" s="12"/>
      <c r="T32" s="2"/>
      <c r="U32" s="2"/>
      <c r="V32" s="2"/>
      <c r="W32" s="2"/>
      <c r="X32" s="2"/>
      <c r="Y32" s="2"/>
      <c r="Z32" s="3"/>
      <c r="AB32" s="12"/>
      <c r="AC32" s="2"/>
      <c r="AD32" s="3"/>
      <c r="AF32" s="12"/>
      <c r="AG32" s="2"/>
      <c r="AH32" s="2"/>
      <c r="AI32" s="2"/>
      <c r="AJ32" s="3"/>
      <c r="AL32" s="12"/>
      <c r="AM32" s="2"/>
      <c r="AN32" s="3"/>
      <c r="AP32" s="12"/>
      <c r="AQ32" s="2"/>
      <c r="AR32" s="2"/>
      <c r="AS32" s="2"/>
      <c r="AT32" s="2"/>
      <c r="AU32" s="2"/>
      <c r="AV32" s="3"/>
    </row>
    <row r="33" spans="1:49" ht="18.75">
      <c r="A33" s="11" t="s">
        <v>3</v>
      </c>
      <c r="B33" s="2"/>
      <c r="C33" s="11">
        <f>'ALL SCHOOLS BY DEPARTMENTS'!C96</f>
        <v>15</v>
      </c>
      <c r="D33" s="2"/>
      <c r="E33" s="12">
        <f>'ALL SCHOOLS BY DEPARTMENTS'!E96</f>
        <v>5</v>
      </c>
      <c r="F33" s="3">
        <f>'ALL SCHOOLS BY DEPARTMENTS'!F96</f>
        <v>10</v>
      </c>
      <c r="G33" s="2"/>
      <c r="H33" s="12">
        <f>'ALL SCHOOLS BY DEPARTMENTS'!H96</f>
        <v>12</v>
      </c>
      <c r="I33" s="5">
        <f>'ALL SCHOOLS BY DEPARTMENTS'!I96</f>
        <v>1</v>
      </c>
      <c r="J33" s="5">
        <f>'ALL SCHOOLS BY DEPARTMENTS'!J96</f>
        <v>2</v>
      </c>
      <c r="K33" s="3">
        <f>'ALL SCHOOLS BY DEPARTMENTS'!K96</f>
        <v>0</v>
      </c>
      <c r="L33" s="2"/>
      <c r="M33" s="12">
        <f>'ALL SCHOOLS BY DEPARTMENTS'!M96</f>
        <v>0</v>
      </c>
      <c r="N33" s="5">
        <f>'ALL SCHOOLS BY DEPARTMENTS'!N96</f>
        <v>1</v>
      </c>
      <c r="O33" s="5">
        <f>'ALL SCHOOLS BY DEPARTMENTS'!O96</f>
        <v>3</v>
      </c>
      <c r="P33" s="5">
        <f>'ALL SCHOOLS BY DEPARTMENTS'!P96</f>
        <v>5</v>
      </c>
      <c r="Q33" s="3">
        <f>'ALL SCHOOLS BY DEPARTMENTS'!Q96</f>
        <v>6</v>
      </c>
      <c r="R33" s="2"/>
      <c r="S33" s="12">
        <f>'ALL SCHOOLS BY DEPARTMENTS'!S96</f>
        <v>0</v>
      </c>
      <c r="T33" s="5">
        <f>'ALL SCHOOLS BY DEPARTMENTS'!T96</f>
        <v>0</v>
      </c>
      <c r="U33" s="5">
        <f>'ALL SCHOOLS BY DEPARTMENTS'!U96</f>
        <v>1</v>
      </c>
      <c r="V33" s="5">
        <f>'ALL SCHOOLS BY DEPARTMENTS'!V96</f>
        <v>0</v>
      </c>
      <c r="W33" s="5">
        <f>'ALL SCHOOLS BY DEPARTMENTS'!W96</f>
        <v>1</v>
      </c>
      <c r="X33" s="5">
        <f>'ALL SCHOOLS BY DEPARTMENTS'!X96</f>
        <v>0</v>
      </c>
      <c r="Y33" s="5">
        <f>'ALL SCHOOLS BY DEPARTMENTS'!Y96</f>
        <v>13</v>
      </c>
      <c r="Z33" s="3">
        <f>'ALL SCHOOLS BY DEPARTMENTS'!Z96</f>
        <v>0</v>
      </c>
      <c r="AB33" s="12">
        <f>'ALL SCHOOLS BY DEPARTMENTS'!AB96</f>
        <v>0</v>
      </c>
      <c r="AC33" s="2">
        <f>'ALL SCHOOLS BY DEPARTMENTS'!AC96</f>
        <v>14</v>
      </c>
      <c r="AD33" s="3">
        <f>'ALL SCHOOLS BY DEPARTMENTS'!AD96</f>
        <v>1</v>
      </c>
      <c r="AF33" s="12">
        <f>'ALL SCHOOLS BY DEPARTMENTS'!AF96</f>
        <v>0</v>
      </c>
      <c r="AG33" s="2">
        <f>'ALL SCHOOLS BY DEPARTMENTS'!AG96</f>
        <v>1</v>
      </c>
      <c r="AH33" s="2">
        <f>'ALL SCHOOLS BY DEPARTMENTS'!AH96</f>
        <v>6</v>
      </c>
      <c r="AI33" s="2">
        <f>'ALL SCHOOLS BY DEPARTMENTS'!AI96</f>
        <v>4</v>
      </c>
      <c r="AJ33" s="3">
        <f>'ALL SCHOOLS BY DEPARTMENTS'!AJ96</f>
        <v>4</v>
      </c>
      <c r="AL33" s="12">
        <f>'ALL SCHOOLS BY DEPARTMENTS'!AL96</f>
        <v>7</v>
      </c>
      <c r="AM33" s="2">
        <f>'ALL SCHOOLS BY DEPARTMENTS'!AM96</f>
        <v>4</v>
      </c>
      <c r="AN33" s="3">
        <f>'ALL SCHOOLS BY DEPARTMENTS'!AN96</f>
        <v>4</v>
      </c>
      <c r="AP33" s="12">
        <f>'ALL SCHOOLS BY DEPARTMENTS'!AP96</f>
        <v>0</v>
      </c>
      <c r="AQ33" s="2">
        <f>'ALL SCHOOLS BY DEPARTMENTS'!AQ96</f>
        <v>0</v>
      </c>
      <c r="AR33" s="2">
        <f>'ALL SCHOOLS BY DEPARTMENTS'!AR96</f>
        <v>0</v>
      </c>
      <c r="AS33" s="2">
        <f>'ALL SCHOOLS BY DEPARTMENTS'!AS96</f>
        <v>0</v>
      </c>
      <c r="AT33" s="2">
        <f>'ALL SCHOOLS BY DEPARTMENTS'!AT96</f>
        <v>3</v>
      </c>
      <c r="AU33" s="2">
        <f>'ALL SCHOOLS BY DEPARTMENTS'!AU96</f>
        <v>0</v>
      </c>
      <c r="AV33" s="3">
        <f>'ALL SCHOOLS BY DEPARTMENTS'!AV96</f>
        <v>1</v>
      </c>
      <c r="AW33" s="77"/>
    </row>
    <row r="34" spans="1:48" s="18" customFormat="1" ht="19.5" thickBot="1">
      <c r="A34" s="13" t="s">
        <v>116</v>
      </c>
      <c r="B34" s="14"/>
      <c r="C34" s="15">
        <f>'ALL SCHOOLS BY DEPARTMENTS'!C97</f>
        <v>0.019255455712451863</v>
      </c>
      <c r="D34" s="14"/>
      <c r="E34" s="16">
        <f>'ALL SCHOOLS BY DEPARTMENTS'!E97</f>
        <v>0.3333333333333333</v>
      </c>
      <c r="F34" s="17">
        <f>'ALL SCHOOLS BY DEPARTMENTS'!F97</f>
        <v>0.6666666666666666</v>
      </c>
      <c r="G34" s="14"/>
      <c r="H34" s="16">
        <f>'ALL SCHOOLS BY DEPARTMENTS'!H97</f>
        <v>0.8</v>
      </c>
      <c r="I34" s="14">
        <f>'ALL SCHOOLS BY DEPARTMENTS'!I97</f>
        <v>0.06666666666666667</v>
      </c>
      <c r="J34" s="14">
        <f>'ALL SCHOOLS BY DEPARTMENTS'!J97</f>
        <v>0.13333333333333333</v>
      </c>
      <c r="K34" s="17">
        <f>'ALL SCHOOLS BY DEPARTMENTS'!K97</f>
        <v>0</v>
      </c>
      <c r="L34" s="14"/>
      <c r="M34" s="16">
        <f>'ALL SCHOOLS BY DEPARTMENTS'!M97</f>
        <v>0</v>
      </c>
      <c r="N34" s="14">
        <f>'ALL SCHOOLS BY DEPARTMENTS'!N97</f>
        <v>0.06666666666666667</v>
      </c>
      <c r="O34" s="14">
        <f>'ALL SCHOOLS BY DEPARTMENTS'!O97</f>
        <v>0.2</v>
      </c>
      <c r="P34" s="14">
        <f>'ALL SCHOOLS BY DEPARTMENTS'!P97</f>
        <v>0.3333333333333333</v>
      </c>
      <c r="Q34" s="17">
        <f>'ALL SCHOOLS BY DEPARTMENTS'!Q97</f>
        <v>0.4</v>
      </c>
      <c r="R34" s="14"/>
      <c r="S34" s="16">
        <f>'ALL SCHOOLS BY DEPARTMENTS'!S97</f>
        <v>0</v>
      </c>
      <c r="T34" s="14">
        <f>'ALL SCHOOLS BY DEPARTMENTS'!T97</f>
        <v>0</v>
      </c>
      <c r="U34" s="14">
        <f>'ALL SCHOOLS BY DEPARTMENTS'!U97</f>
        <v>0.06666666666666667</v>
      </c>
      <c r="V34" s="14">
        <f>'ALL SCHOOLS BY DEPARTMENTS'!V97</f>
        <v>0</v>
      </c>
      <c r="W34" s="14">
        <f>'ALL SCHOOLS BY DEPARTMENTS'!W97</f>
        <v>0.06666666666666667</v>
      </c>
      <c r="X34" s="14">
        <f>'ALL SCHOOLS BY DEPARTMENTS'!X97</f>
        <v>0</v>
      </c>
      <c r="Y34" s="14">
        <f>'ALL SCHOOLS BY DEPARTMENTS'!Y97</f>
        <v>0.8666666666666667</v>
      </c>
      <c r="Z34" s="17">
        <f>'ALL SCHOOLS BY DEPARTMENTS'!Z97</f>
        <v>0</v>
      </c>
      <c r="AB34" s="16">
        <f>'ALL SCHOOLS BY DEPARTMENTS'!AB97</f>
        <v>0</v>
      </c>
      <c r="AC34" s="14">
        <f>'ALL SCHOOLS BY DEPARTMENTS'!AC97</f>
        <v>0.9333333333333333</v>
      </c>
      <c r="AD34" s="17">
        <f>'ALL SCHOOLS BY DEPARTMENTS'!AD97</f>
        <v>0.06666666666666667</v>
      </c>
      <c r="AF34" s="16">
        <f>'ALL SCHOOLS BY DEPARTMENTS'!AF97</f>
        <v>0</v>
      </c>
      <c r="AG34" s="14">
        <f>'ALL SCHOOLS BY DEPARTMENTS'!AG97</f>
        <v>0.06666666666666667</v>
      </c>
      <c r="AH34" s="14">
        <f>'ALL SCHOOLS BY DEPARTMENTS'!AH97</f>
        <v>0.4</v>
      </c>
      <c r="AI34" s="14">
        <f>'ALL SCHOOLS BY DEPARTMENTS'!AI97</f>
        <v>0.26666666666666666</v>
      </c>
      <c r="AJ34" s="17">
        <f>'ALL SCHOOLS BY DEPARTMENTS'!AJ97</f>
        <v>0.26666666666666666</v>
      </c>
      <c r="AL34" s="16">
        <f>'ALL SCHOOLS BY DEPARTMENTS'!AL97</f>
        <v>0.4666666666666667</v>
      </c>
      <c r="AM34" s="14">
        <f>'ALL SCHOOLS BY DEPARTMENTS'!AM97</f>
        <v>0.26666666666666666</v>
      </c>
      <c r="AN34" s="17">
        <f>'ALL SCHOOLS BY DEPARTMENTS'!AN97</f>
        <v>0.26666666666666666</v>
      </c>
      <c r="AP34" s="16">
        <f>'ALL SCHOOLS BY DEPARTMENTS'!AP97</f>
        <v>0</v>
      </c>
      <c r="AQ34" s="14">
        <f>'ALL SCHOOLS BY DEPARTMENTS'!AQ97</f>
        <v>0</v>
      </c>
      <c r="AR34" s="14">
        <f>'ALL SCHOOLS BY DEPARTMENTS'!AR97</f>
        <v>0</v>
      </c>
      <c r="AS34" s="14">
        <f>'ALL SCHOOLS BY DEPARTMENTS'!AS97</f>
        <v>0</v>
      </c>
      <c r="AT34" s="14">
        <f>'ALL SCHOOLS BY DEPARTMENTS'!AT97</f>
        <v>0.2</v>
      </c>
      <c r="AU34" s="14">
        <f>'ALL SCHOOLS BY DEPARTMENTS'!AU97</f>
        <v>0</v>
      </c>
      <c r="AV34" s="17">
        <f>'ALL SCHOOLS BY DEPARTMENTS'!AV97</f>
        <v>0.06666666666666667</v>
      </c>
    </row>
    <row r="35" spans="1:48" ht="19.5" thickBot="1">
      <c r="A35" s="11"/>
      <c r="B35" s="2"/>
      <c r="C35" s="11"/>
      <c r="D35" s="2"/>
      <c r="E35" s="12"/>
      <c r="F35" s="3"/>
      <c r="G35" s="2"/>
      <c r="H35" s="12"/>
      <c r="I35" s="2"/>
      <c r="J35" s="2"/>
      <c r="K35" s="3"/>
      <c r="L35" s="2"/>
      <c r="M35" s="12"/>
      <c r="N35" s="2"/>
      <c r="O35" s="2"/>
      <c r="P35" s="2"/>
      <c r="Q35" s="3"/>
      <c r="R35" s="2"/>
      <c r="S35" s="12"/>
      <c r="T35" s="2"/>
      <c r="U35" s="2"/>
      <c r="V35" s="2"/>
      <c r="W35" s="2"/>
      <c r="X35" s="2"/>
      <c r="Y35" s="2"/>
      <c r="Z35" s="3"/>
      <c r="AB35" s="12"/>
      <c r="AC35" s="2"/>
      <c r="AD35" s="3"/>
      <c r="AF35" s="12"/>
      <c r="AG35" s="2"/>
      <c r="AH35" s="2"/>
      <c r="AI35" s="2"/>
      <c r="AJ35" s="3"/>
      <c r="AL35" s="12"/>
      <c r="AM35" s="2"/>
      <c r="AN35" s="3"/>
      <c r="AP35" s="12"/>
      <c r="AQ35" s="2"/>
      <c r="AR35" s="2"/>
      <c r="AS35" s="2"/>
      <c r="AT35" s="2"/>
      <c r="AU35" s="2"/>
      <c r="AV35" s="3"/>
    </row>
    <row r="36" spans="1:48" ht="18.75">
      <c r="A36" s="28" t="s">
        <v>10</v>
      </c>
      <c r="B36" s="2"/>
      <c r="C36" s="11"/>
      <c r="D36" s="2"/>
      <c r="E36" s="12"/>
      <c r="F36" s="3"/>
      <c r="G36" s="2"/>
      <c r="H36" s="12"/>
      <c r="I36" s="2"/>
      <c r="J36" s="2"/>
      <c r="K36" s="3"/>
      <c r="L36" s="2"/>
      <c r="M36" s="12"/>
      <c r="N36" s="2"/>
      <c r="O36" s="2"/>
      <c r="P36" s="2"/>
      <c r="Q36" s="3"/>
      <c r="R36" s="2"/>
      <c r="S36" s="12"/>
      <c r="T36" s="2"/>
      <c r="U36" s="2"/>
      <c r="V36" s="2"/>
      <c r="W36" s="2"/>
      <c r="X36" s="2"/>
      <c r="Y36" s="2"/>
      <c r="Z36" s="3"/>
      <c r="AB36" s="12"/>
      <c r="AC36" s="2"/>
      <c r="AD36" s="3"/>
      <c r="AF36" s="12"/>
      <c r="AG36" s="2"/>
      <c r="AH36" s="2"/>
      <c r="AI36" s="2"/>
      <c r="AJ36" s="3"/>
      <c r="AL36" s="12"/>
      <c r="AM36" s="2"/>
      <c r="AN36" s="3"/>
      <c r="AP36" s="12"/>
      <c r="AQ36" s="2"/>
      <c r="AR36" s="2"/>
      <c r="AS36" s="2"/>
      <c r="AT36" s="2"/>
      <c r="AU36" s="2"/>
      <c r="AV36" s="3"/>
    </row>
    <row r="37" spans="1:49" ht="18.75">
      <c r="A37" s="11" t="s">
        <v>3</v>
      </c>
      <c r="B37" s="2"/>
      <c r="C37" s="11">
        <f>'ALL SCHOOLS BY DEPARTMENTS'!C107</f>
        <v>57</v>
      </c>
      <c r="D37" s="2"/>
      <c r="E37" s="12">
        <f>'ALL SCHOOLS BY DEPARTMENTS'!E107</f>
        <v>32</v>
      </c>
      <c r="F37" s="3">
        <f>'ALL SCHOOLS BY DEPARTMENTS'!F107</f>
        <v>25</v>
      </c>
      <c r="G37" s="2"/>
      <c r="H37" s="12">
        <f>'ALL SCHOOLS BY DEPARTMENTS'!H107</f>
        <v>42</v>
      </c>
      <c r="I37" s="5">
        <f>'ALL SCHOOLS BY DEPARTMENTS'!I107</f>
        <v>2</v>
      </c>
      <c r="J37" s="5">
        <f>'ALL SCHOOLS BY DEPARTMENTS'!J107</f>
        <v>13</v>
      </c>
      <c r="K37" s="3">
        <f>'ALL SCHOOLS BY DEPARTMENTS'!K107</f>
        <v>0</v>
      </c>
      <c r="L37" s="2"/>
      <c r="M37" s="12">
        <f>'ALL SCHOOLS BY DEPARTMENTS'!M107</f>
        <v>0</v>
      </c>
      <c r="N37" s="5">
        <f>'ALL SCHOOLS BY DEPARTMENTS'!N107</f>
        <v>7</v>
      </c>
      <c r="O37" s="5">
        <f>'ALL SCHOOLS BY DEPARTMENTS'!O107</f>
        <v>14</v>
      </c>
      <c r="P37" s="5">
        <f>'ALL SCHOOLS BY DEPARTMENTS'!P107</f>
        <v>23</v>
      </c>
      <c r="Q37" s="3">
        <f>'ALL SCHOOLS BY DEPARTMENTS'!Q107</f>
        <v>13</v>
      </c>
      <c r="R37" s="2"/>
      <c r="S37" s="12">
        <f>'ALL SCHOOLS BY DEPARTMENTS'!S107</f>
        <v>1</v>
      </c>
      <c r="T37" s="5">
        <f>'ALL SCHOOLS BY DEPARTMENTS'!T107</f>
        <v>1</v>
      </c>
      <c r="U37" s="5">
        <f>'ALL SCHOOLS BY DEPARTMENTS'!U107</f>
        <v>7</v>
      </c>
      <c r="V37" s="5">
        <f>'ALL SCHOOLS BY DEPARTMENTS'!V107</f>
        <v>0</v>
      </c>
      <c r="W37" s="5">
        <f>'ALL SCHOOLS BY DEPARTMENTS'!W107</f>
        <v>1</v>
      </c>
      <c r="X37" s="5">
        <f>'ALL SCHOOLS BY DEPARTMENTS'!X107</f>
        <v>0</v>
      </c>
      <c r="Y37" s="5">
        <f>'ALL SCHOOLS BY DEPARTMENTS'!Y107</f>
        <v>47</v>
      </c>
      <c r="Z37" s="3">
        <f>'ALL SCHOOLS BY DEPARTMENTS'!Z107</f>
        <v>0</v>
      </c>
      <c r="AB37" s="12">
        <f>'ALL SCHOOLS BY DEPARTMENTS'!AB107</f>
        <v>0</v>
      </c>
      <c r="AC37" s="2">
        <f>'ALL SCHOOLS BY DEPARTMENTS'!AC107</f>
        <v>47</v>
      </c>
      <c r="AD37" s="3">
        <f>'ALL SCHOOLS BY DEPARTMENTS'!AD107</f>
        <v>10</v>
      </c>
      <c r="AF37" s="12">
        <f>'ALL SCHOOLS BY DEPARTMENTS'!AF107</f>
        <v>2</v>
      </c>
      <c r="AG37" s="2">
        <f>'ALL SCHOOLS BY DEPARTMENTS'!AG107</f>
        <v>10</v>
      </c>
      <c r="AH37" s="2">
        <f>'ALL SCHOOLS BY DEPARTMENTS'!AH107</f>
        <v>20</v>
      </c>
      <c r="AI37" s="2">
        <f>'ALL SCHOOLS BY DEPARTMENTS'!AI107</f>
        <v>18</v>
      </c>
      <c r="AJ37" s="3">
        <f>'ALL SCHOOLS BY DEPARTMENTS'!AJ107</f>
        <v>7</v>
      </c>
      <c r="AL37" s="12">
        <f>'ALL SCHOOLS BY DEPARTMENTS'!AL107</f>
        <v>26</v>
      </c>
      <c r="AM37" s="2">
        <f>'ALL SCHOOLS BY DEPARTMENTS'!AM107</f>
        <v>18</v>
      </c>
      <c r="AN37" s="3">
        <f>'ALL SCHOOLS BY DEPARTMENTS'!AN107</f>
        <v>13</v>
      </c>
      <c r="AP37" s="12">
        <f>'ALL SCHOOLS BY DEPARTMENTS'!AP107</f>
        <v>0</v>
      </c>
      <c r="AQ37" s="2">
        <f>'ALL SCHOOLS BY DEPARTMENTS'!AQ107</f>
        <v>0</v>
      </c>
      <c r="AR37" s="2">
        <f>'ALL SCHOOLS BY DEPARTMENTS'!AR107</f>
        <v>3</v>
      </c>
      <c r="AS37" s="2">
        <f>'ALL SCHOOLS BY DEPARTMENTS'!AS107</f>
        <v>5</v>
      </c>
      <c r="AT37" s="2">
        <f>'ALL SCHOOLS BY DEPARTMENTS'!AT107</f>
        <v>2</v>
      </c>
      <c r="AU37" s="2">
        <f>'ALL SCHOOLS BY DEPARTMENTS'!AU107</f>
        <v>1</v>
      </c>
      <c r="AV37" s="3">
        <f>'ALL SCHOOLS BY DEPARTMENTS'!AV107</f>
        <v>7</v>
      </c>
      <c r="AW37" s="77"/>
    </row>
    <row r="38" spans="1:48" s="18" customFormat="1" ht="19.5" thickBot="1">
      <c r="A38" s="13" t="s">
        <v>116</v>
      </c>
      <c r="B38" s="14"/>
      <c r="C38" s="15">
        <f>'ALL SCHOOLS BY DEPARTMENTS'!C108</f>
        <v>0.07317073170731707</v>
      </c>
      <c r="D38" s="14"/>
      <c r="E38" s="16">
        <f>'ALL SCHOOLS BY DEPARTMENTS'!E108</f>
        <v>0.5614035087719298</v>
      </c>
      <c r="F38" s="17">
        <f>'ALL SCHOOLS BY DEPARTMENTS'!F108</f>
        <v>0.43859649122807015</v>
      </c>
      <c r="G38" s="14"/>
      <c r="H38" s="16">
        <f>'ALL SCHOOLS BY DEPARTMENTS'!H108</f>
        <v>0.7368421052631579</v>
      </c>
      <c r="I38" s="14">
        <f>'ALL SCHOOLS BY DEPARTMENTS'!I108</f>
        <v>0.03508771929824561</v>
      </c>
      <c r="J38" s="14">
        <f>'ALL SCHOOLS BY DEPARTMENTS'!J108</f>
        <v>0.22807017543859648</v>
      </c>
      <c r="K38" s="17">
        <f>'ALL SCHOOLS BY DEPARTMENTS'!K108</f>
        <v>0</v>
      </c>
      <c r="L38" s="14"/>
      <c r="M38" s="16">
        <f>'ALL SCHOOLS BY DEPARTMENTS'!M108</f>
        <v>0</v>
      </c>
      <c r="N38" s="14">
        <f>'ALL SCHOOLS BY DEPARTMENTS'!N108</f>
        <v>0.12280701754385964</v>
      </c>
      <c r="O38" s="14">
        <f>'ALL SCHOOLS BY DEPARTMENTS'!O108</f>
        <v>0.24561403508771928</v>
      </c>
      <c r="P38" s="14">
        <f>'ALL SCHOOLS BY DEPARTMENTS'!P108</f>
        <v>0.40350877192982454</v>
      </c>
      <c r="Q38" s="17">
        <f>'ALL SCHOOLS BY DEPARTMENTS'!Q108</f>
        <v>0.22807017543859648</v>
      </c>
      <c r="R38" s="14"/>
      <c r="S38" s="16">
        <f>'ALL SCHOOLS BY DEPARTMENTS'!S108</f>
        <v>0.017543859649122806</v>
      </c>
      <c r="T38" s="14">
        <f>'ALL SCHOOLS BY DEPARTMENTS'!T108</f>
        <v>0.017543859649122806</v>
      </c>
      <c r="U38" s="14">
        <f>'ALL SCHOOLS BY DEPARTMENTS'!U108</f>
        <v>0.12280701754385964</v>
      </c>
      <c r="V38" s="14">
        <f>'ALL SCHOOLS BY DEPARTMENTS'!V108</f>
        <v>0</v>
      </c>
      <c r="W38" s="14">
        <f>'ALL SCHOOLS BY DEPARTMENTS'!W108</f>
        <v>0.017543859649122806</v>
      </c>
      <c r="X38" s="14">
        <f>'ALL SCHOOLS BY DEPARTMENTS'!X108</f>
        <v>0</v>
      </c>
      <c r="Y38" s="14">
        <f>'ALL SCHOOLS BY DEPARTMENTS'!Y108</f>
        <v>0.8245614035087719</v>
      </c>
      <c r="Z38" s="17">
        <f>'ALL SCHOOLS BY DEPARTMENTS'!Z108</f>
        <v>0</v>
      </c>
      <c r="AB38" s="16">
        <f>'ALL SCHOOLS BY DEPARTMENTS'!AB108</f>
        <v>0</v>
      </c>
      <c r="AC38" s="14">
        <f>'ALL SCHOOLS BY DEPARTMENTS'!AC108</f>
        <v>0.8245614035087719</v>
      </c>
      <c r="AD38" s="17">
        <f>'ALL SCHOOLS BY DEPARTMENTS'!AD108</f>
        <v>0.17543859649122806</v>
      </c>
      <c r="AF38" s="16">
        <f>'ALL SCHOOLS BY DEPARTMENTS'!AF108</f>
        <v>0.03508771929824561</v>
      </c>
      <c r="AG38" s="14">
        <f>'ALL SCHOOLS BY DEPARTMENTS'!AG108</f>
        <v>0.17543859649122806</v>
      </c>
      <c r="AH38" s="14">
        <f>'ALL SCHOOLS BY DEPARTMENTS'!AH108</f>
        <v>0.3508771929824561</v>
      </c>
      <c r="AI38" s="14">
        <f>'ALL SCHOOLS BY DEPARTMENTS'!AI108</f>
        <v>0.3157894736842105</v>
      </c>
      <c r="AJ38" s="17">
        <f>'ALL SCHOOLS BY DEPARTMENTS'!AJ108</f>
        <v>0.12280701754385964</v>
      </c>
      <c r="AL38" s="16">
        <f>'ALL SCHOOLS BY DEPARTMENTS'!AL108</f>
        <v>0.45614035087719296</v>
      </c>
      <c r="AM38" s="14">
        <f>'ALL SCHOOLS BY DEPARTMENTS'!AM108</f>
        <v>0.3157894736842105</v>
      </c>
      <c r="AN38" s="17">
        <f>'ALL SCHOOLS BY DEPARTMENTS'!AN108</f>
        <v>0.22807017543859648</v>
      </c>
      <c r="AP38" s="16">
        <f>'ALL SCHOOLS BY DEPARTMENTS'!AP108</f>
        <v>0</v>
      </c>
      <c r="AQ38" s="14">
        <f>'ALL SCHOOLS BY DEPARTMENTS'!AQ108</f>
        <v>0</v>
      </c>
      <c r="AR38" s="14">
        <f>'ALL SCHOOLS BY DEPARTMENTS'!AR108</f>
        <v>0.05263157894736842</v>
      </c>
      <c r="AS38" s="14">
        <f>'ALL SCHOOLS BY DEPARTMENTS'!AS108</f>
        <v>0.08771929824561403</v>
      </c>
      <c r="AT38" s="14">
        <f>'ALL SCHOOLS BY DEPARTMENTS'!AT108</f>
        <v>0.03508771929824561</v>
      </c>
      <c r="AU38" s="14">
        <f>'ALL SCHOOLS BY DEPARTMENTS'!AU108</f>
        <v>0.017543859649122806</v>
      </c>
      <c r="AV38" s="17">
        <f>'ALL SCHOOLS BY DEPARTMENTS'!AV108</f>
        <v>0.12280701754385964</v>
      </c>
    </row>
    <row r="39" spans="1:48" ht="19.5" thickBot="1">
      <c r="A39" s="11"/>
      <c r="B39" s="2"/>
      <c r="C39" s="11"/>
      <c r="D39" s="2"/>
      <c r="E39" s="12"/>
      <c r="F39" s="3"/>
      <c r="G39" s="2"/>
      <c r="H39" s="12"/>
      <c r="I39" s="2"/>
      <c r="J39" s="2"/>
      <c r="K39" s="3"/>
      <c r="L39" s="2"/>
      <c r="M39" s="12"/>
      <c r="N39" s="2"/>
      <c r="O39" s="2"/>
      <c r="P39" s="2"/>
      <c r="Q39" s="3"/>
      <c r="R39" s="2"/>
      <c r="S39" s="12"/>
      <c r="T39" s="2"/>
      <c r="U39" s="2"/>
      <c r="V39" s="2"/>
      <c r="W39" s="2"/>
      <c r="X39" s="2"/>
      <c r="Y39" s="2"/>
      <c r="Z39" s="3"/>
      <c r="AB39" s="12"/>
      <c r="AC39" s="2"/>
      <c r="AD39" s="3"/>
      <c r="AF39" s="12"/>
      <c r="AG39" s="2"/>
      <c r="AH39" s="2"/>
      <c r="AI39" s="2"/>
      <c r="AJ39" s="3"/>
      <c r="AL39" s="12"/>
      <c r="AM39" s="2"/>
      <c r="AN39" s="3"/>
      <c r="AP39" s="12"/>
      <c r="AQ39" s="2"/>
      <c r="AR39" s="2"/>
      <c r="AS39" s="2"/>
      <c r="AT39" s="2"/>
      <c r="AU39" s="2"/>
      <c r="AV39" s="3"/>
    </row>
    <row r="40" spans="1:48" ht="18.75">
      <c r="A40" s="28" t="s">
        <v>121</v>
      </c>
      <c r="B40" s="2"/>
      <c r="C40" s="11"/>
      <c r="D40" s="2"/>
      <c r="E40" s="12"/>
      <c r="F40" s="3"/>
      <c r="G40" s="2"/>
      <c r="H40" s="12"/>
      <c r="I40" s="2"/>
      <c r="J40" s="2"/>
      <c r="K40" s="3"/>
      <c r="L40" s="2"/>
      <c r="M40" s="12"/>
      <c r="N40" s="2"/>
      <c r="O40" s="2"/>
      <c r="P40" s="2"/>
      <c r="Q40" s="3"/>
      <c r="R40" s="2"/>
      <c r="S40" s="12"/>
      <c r="T40" s="2"/>
      <c r="U40" s="2"/>
      <c r="V40" s="2"/>
      <c r="W40" s="2"/>
      <c r="X40" s="2"/>
      <c r="Y40" s="2"/>
      <c r="Z40" s="3"/>
      <c r="AB40" s="12"/>
      <c r="AC40" s="2"/>
      <c r="AD40" s="3"/>
      <c r="AF40" s="12"/>
      <c r="AG40" s="2"/>
      <c r="AH40" s="2"/>
      <c r="AI40" s="2"/>
      <c r="AJ40" s="3"/>
      <c r="AL40" s="12"/>
      <c r="AM40" s="2"/>
      <c r="AN40" s="3"/>
      <c r="AP40" s="12"/>
      <c r="AQ40" s="2"/>
      <c r="AR40" s="2"/>
      <c r="AS40" s="2"/>
      <c r="AT40" s="2"/>
      <c r="AU40" s="2"/>
      <c r="AV40" s="3"/>
    </row>
    <row r="41" spans="1:49" ht="18.75">
      <c r="A41" s="11" t="s">
        <v>3</v>
      </c>
      <c r="B41" s="2"/>
      <c r="C41" s="11">
        <f>'ALL SCHOOLS BY DEPARTMENTS'!C112</f>
        <v>21</v>
      </c>
      <c r="D41" s="2"/>
      <c r="E41" s="12">
        <f>'ALL SCHOOLS BY DEPARTMENTS'!E112</f>
        <v>11</v>
      </c>
      <c r="F41" s="3">
        <f>'ALL SCHOOLS BY DEPARTMENTS'!F112</f>
        <v>10</v>
      </c>
      <c r="G41" s="2"/>
      <c r="H41" s="12">
        <f>'ALL SCHOOLS BY DEPARTMENTS'!H112</f>
        <v>9</v>
      </c>
      <c r="I41" s="5">
        <f>'ALL SCHOOLS BY DEPARTMENTS'!I112</f>
        <v>1</v>
      </c>
      <c r="J41" s="5">
        <f>'ALL SCHOOLS BY DEPARTMENTS'!J112</f>
        <v>10</v>
      </c>
      <c r="K41" s="3">
        <f>'ALL SCHOOLS BY DEPARTMENTS'!K112</f>
        <v>1</v>
      </c>
      <c r="L41" s="2"/>
      <c r="M41" s="12">
        <f>'ALL SCHOOLS BY DEPARTMENTS'!M112</f>
        <v>0</v>
      </c>
      <c r="N41" s="5">
        <f>'ALL SCHOOLS BY DEPARTMENTS'!N112</f>
        <v>1</v>
      </c>
      <c r="O41" s="5">
        <f>'ALL SCHOOLS BY DEPARTMENTS'!O112</f>
        <v>5</v>
      </c>
      <c r="P41" s="5">
        <f>'ALL SCHOOLS BY DEPARTMENTS'!P112</f>
        <v>9</v>
      </c>
      <c r="Q41" s="3">
        <f>'ALL SCHOOLS BY DEPARTMENTS'!Q112</f>
        <v>6</v>
      </c>
      <c r="R41" s="2"/>
      <c r="S41" s="12">
        <f>'ALL SCHOOLS BY DEPARTMENTS'!S112</f>
        <v>0</v>
      </c>
      <c r="T41" s="5">
        <f>'ALL SCHOOLS BY DEPARTMENTS'!T112</f>
        <v>0</v>
      </c>
      <c r="U41" s="5">
        <f>'ALL SCHOOLS BY DEPARTMENTS'!U112</f>
        <v>2</v>
      </c>
      <c r="V41" s="5">
        <f>'ALL SCHOOLS BY DEPARTMENTS'!V112</f>
        <v>0</v>
      </c>
      <c r="W41" s="5">
        <f>'ALL SCHOOLS BY DEPARTMENTS'!W112</f>
        <v>0</v>
      </c>
      <c r="X41" s="5">
        <f>'ALL SCHOOLS BY DEPARTMENTS'!X112</f>
        <v>0</v>
      </c>
      <c r="Y41" s="5">
        <f>'ALL SCHOOLS BY DEPARTMENTS'!Y112</f>
        <v>19</v>
      </c>
      <c r="Z41" s="3">
        <f>'ALL SCHOOLS BY DEPARTMENTS'!Z112</f>
        <v>0</v>
      </c>
      <c r="AB41" s="12">
        <f>'ALL SCHOOLS BY DEPARTMENTS'!AB112</f>
        <v>0</v>
      </c>
      <c r="AC41" s="2">
        <f>'ALL SCHOOLS BY DEPARTMENTS'!AC112</f>
        <v>18</v>
      </c>
      <c r="AD41" s="3">
        <f>'ALL SCHOOLS BY DEPARTMENTS'!AD112</f>
        <v>3</v>
      </c>
      <c r="AF41" s="12">
        <f>'ALL SCHOOLS BY DEPARTMENTS'!AF112</f>
        <v>1</v>
      </c>
      <c r="AG41" s="2">
        <f>'ALL SCHOOLS BY DEPARTMENTS'!AG112</f>
        <v>6</v>
      </c>
      <c r="AH41" s="2">
        <f>'ALL SCHOOLS BY DEPARTMENTS'!AH112</f>
        <v>5</v>
      </c>
      <c r="AI41" s="2">
        <f>'ALL SCHOOLS BY DEPARTMENTS'!AI112</f>
        <v>7</v>
      </c>
      <c r="AJ41" s="3">
        <f>'ALL SCHOOLS BY DEPARTMENTS'!AJ112</f>
        <v>2</v>
      </c>
      <c r="AL41" s="12">
        <f>'ALL SCHOOLS BY DEPARTMENTS'!AL112</f>
        <v>8</v>
      </c>
      <c r="AM41" s="2">
        <f>'ALL SCHOOLS BY DEPARTMENTS'!AM112</f>
        <v>4</v>
      </c>
      <c r="AN41" s="3">
        <f>'ALL SCHOOLS BY DEPARTMENTS'!AN112</f>
        <v>9</v>
      </c>
      <c r="AP41" s="12">
        <f>'ALL SCHOOLS BY DEPARTMENTS'!AP112</f>
        <v>1</v>
      </c>
      <c r="AQ41" s="2">
        <f>'ALL SCHOOLS BY DEPARTMENTS'!AQ112</f>
        <v>0</v>
      </c>
      <c r="AR41" s="2">
        <f>'ALL SCHOOLS BY DEPARTMENTS'!AR112</f>
        <v>0</v>
      </c>
      <c r="AS41" s="2">
        <f>'ALL SCHOOLS BY DEPARTMENTS'!AS112</f>
        <v>0</v>
      </c>
      <c r="AT41" s="2">
        <f>'ALL SCHOOLS BY DEPARTMENTS'!AT112</f>
        <v>1</v>
      </c>
      <c r="AU41" s="2">
        <f>'ALL SCHOOLS BY DEPARTMENTS'!AU112</f>
        <v>0</v>
      </c>
      <c r="AV41" s="3">
        <f>'ALL SCHOOLS BY DEPARTMENTS'!AV112</f>
        <v>2</v>
      </c>
      <c r="AW41" s="77"/>
    </row>
    <row r="42" spans="1:48" s="18" customFormat="1" ht="19.5" thickBot="1">
      <c r="A42" s="13" t="s">
        <v>116</v>
      </c>
      <c r="B42" s="14"/>
      <c r="C42" s="15">
        <f>'ALL SCHOOLS BY DEPARTMENTS'!C113</f>
        <v>0.026957637997432605</v>
      </c>
      <c r="D42" s="14"/>
      <c r="E42" s="16">
        <f>'ALL SCHOOLS BY DEPARTMENTS'!E113</f>
        <v>0.5238095238095238</v>
      </c>
      <c r="F42" s="17">
        <f>'ALL SCHOOLS BY DEPARTMENTS'!F113</f>
        <v>0.47619047619047616</v>
      </c>
      <c r="G42" s="14"/>
      <c r="H42" s="16">
        <f>'ALL SCHOOLS BY DEPARTMENTS'!H113</f>
        <v>0.42857142857142855</v>
      </c>
      <c r="I42" s="14">
        <f>'ALL SCHOOLS BY DEPARTMENTS'!I113</f>
        <v>0.047619047619047616</v>
      </c>
      <c r="J42" s="14">
        <f>'ALL SCHOOLS BY DEPARTMENTS'!J113</f>
        <v>0.47619047619047616</v>
      </c>
      <c r="K42" s="17">
        <f>'ALL SCHOOLS BY DEPARTMENTS'!K113</f>
        <v>0.047619047619047616</v>
      </c>
      <c r="L42" s="14"/>
      <c r="M42" s="16">
        <f>'ALL SCHOOLS BY DEPARTMENTS'!M113</f>
        <v>0</v>
      </c>
      <c r="N42" s="14">
        <f>'ALL SCHOOLS BY DEPARTMENTS'!N113</f>
        <v>0.047619047619047616</v>
      </c>
      <c r="O42" s="14">
        <f>'ALL SCHOOLS BY DEPARTMENTS'!O113</f>
        <v>0.23809523809523808</v>
      </c>
      <c r="P42" s="14">
        <f>'ALL SCHOOLS BY DEPARTMENTS'!P113</f>
        <v>0.42857142857142855</v>
      </c>
      <c r="Q42" s="17">
        <f>'ALL SCHOOLS BY DEPARTMENTS'!Q113</f>
        <v>0.2857142857142857</v>
      </c>
      <c r="R42" s="14"/>
      <c r="S42" s="16">
        <f>'ALL SCHOOLS BY DEPARTMENTS'!S113</f>
        <v>0</v>
      </c>
      <c r="T42" s="14">
        <f>'ALL SCHOOLS BY DEPARTMENTS'!T113</f>
        <v>0</v>
      </c>
      <c r="U42" s="14">
        <f>'ALL SCHOOLS BY DEPARTMENTS'!U113</f>
        <v>0.09523809523809523</v>
      </c>
      <c r="V42" s="14">
        <f>'ALL SCHOOLS BY DEPARTMENTS'!V113</f>
        <v>0</v>
      </c>
      <c r="W42" s="14">
        <f>'ALL SCHOOLS BY DEPARTMENTS'!W113</f>
        <v>0</v>
      </c>
      <c r="X42" s="14">
        <f>'ALL SCHOOLS BY DEPARTMENTS'!X113</f>
        <v>0</v>
      </c>
      <c r="Y42" s="14">
        <f>'ALL SCHOOLS BY DEPARTMENTS'!Y113</f>
        <v>0.9047619047619048</v>
      </c>
      <c r="Z42" s="17">
        <f>'ALL SCHOOLS BY DEPARTMENTS'!Z113</f>
        <v>0</v>
      </c>
      <c r="AB42" s="16">
        <f>'ALL SCHOOLS BY DEPARTMENTS'!AB113</f>
        <v>0</v>
      </c>
      <c r="AC42" s="14">
        <f>'ALL SCHOOLS BY DEPARTMENTS'!AC113</f>
        <v>0.8571428571428571</v>
      </c>
      <c r="AD42" s="17">
        <f>'ALL SCHOOLS BY DEPARTMENTS'!AD113</f>
        <v>0.14285714285714285</v>
      </c>
      <c r="AF42" s="16">
        <f>'ALL SCHOOLS BY DEPARTMENTS'!AF113</f>
        <v>0.047619047619047616</v>
      </c>
      <c r="AG42" s="14">
        <f>'ALL SCHOOLS BY DEPARTMENTS'!AG113</f>
        <v>0.2857142857142857</v>
      </c>
      <c r="AH42" s="14">
        <f>'ALL SCHOOLS BY DEPARTMENTS'!AH113</f>
        <v>0.23809523809523808</v>
      </c>
      <c r="AI42" s="14">
        <f>'ALL SCHOOLS BY DEPARTMENTS'!AI113</f>
        <v>0.3333333333333333</v>
      </c>
      <c r="AJ42" s="17">
        <f>'ALL SCHOOLS BY DEPARTMENTS'!AJ113</f>
        <v>0.09523809523809523</v>
      </c>
      <c r="AL42" s="16">
        <f>'ALL SCHOOLS BY DEPARTMENTS'!AL113</f>
        <v>0.38095238095238093</v>
      </c>
      <c r="AM42" s="14">
        <f>'ALL SCHOOLS BY DEPARTMENTS'!AM113</f>
        <v>0.19047619047619047</v>
      </c>
      <c r="AN42" s="17">
        <f>'ALL SCHOOLS BY DEPARTMENTS'!AN113</f>
        <v>0.42857142857142855</v>
      </c>
      <c r="AP42" s="16">
        <f>'ALL SCHOOLS BY DEPARTMENTS'!AP113</f>
        <v>0.047619047619047616</v>
      </c>
      <c r="AQ42" s="14">
        <f>'ALL SCHOOLS BY DEPARTMENTS'!AQ113</f>
        <v>0</v>
      </c>
      <c r="AR42" s="14">
        <f>'ALL SCHOOLS BY DEPARTMENTS'!AR113</f>
        <v>0</v>
      </c>
      <c r="AS42" s="14">
        <f>'ALL SCHOOLS BY DEPARTMENTS'!AS113</f>
        <v>0</v>
      </c>
      <c r="AT42" s="14">
        <f>'ALL SCHOOLS BY DEPARTMENTS'!AT113</f>
        <v>0.047619047619047616</v>
      </c>
      <c r="AU42" s="14">
        <f>'ALL SCHOOLS BY DEPARTMENTS'!AU113</f>
        <v>0</v>
      </c>
      <c r="AV42" s="17">
        <f>'ALL SCHOOLS BY DEPARTMENTS'!AV113</f>
        <v>0.09523809523809523</v>
      </c>
    </row>
    <row r="43" spans="1:48" ht="19.5" thickBot="1">
      <c r="A43" s="11"/>
      <c r="B43" s="2"/>
      <c r="C43" s="11"/>
      <c r="D43" s="2"/>
      <c r="E43" s="12"/>
      <c r="F43" s="3"/>
      <c r="G43" s="2"/>
      <c r="H43" s="12"/>
      <c r="I43" s="2"/>
      <c r="J43" s="2"/>
      <c r="K43" s="3"/>
      <c r="L43" s="2"/>
      <c r="M43" s="12"/>
      <c r="N43" s="2"/>
      <c r="O43" s="2"/>
      <c r="P43" s="2"/>
      <c r="Q43" s="3"/>
      <c r="R43" s="2"/>
      <c r="S43" s="12"/>
      <c r="T43" s="2"/>
      <c r="U43" s="2"/>
      <c r="V43" s="2"/>
      <c r="W43" s="2"/>
      <c r="X43" s="2"/>
      <c r="Y43" s="2"/>
      <c r="Z43" s="3"/>
      <c r="AB43" s="12"/>
      <c r="AC43" s="2"/>
      <c r="AD43" s="3"/>
      <c r="AF43" s="12"/>
      <c r="AG43" s="2"/>
      <c r="AH43" s="2"/>
      <c r="AI43" s="2"/>
      <c r="AJ43" s="3"/>
      <c r="AL43" s="12"/>
      <c r="AM43" s="2"/>
      <c r="AN43" s="3"/>
      <c r="AP43" s="12"/>
      <c r="AQ43" s="2"/>
      <c r="AR43" s="2"/>
      <c r="AS43" s="2"/>
      <c r="AT43" s="2"/>
      <c r="AU43" s="2"/>
      <c r="AV43" s="3"/>
    </row>
    <row r="44" spans="1:48" ht="18.75">
      <c r="A44" s="28" t="s">
        <v>11</v>
      </c>
      <c r="B44" s="2"/>
      <c r="C44" s="11"/>
      <c r="D44" s="2"/>
      <c r="E44" s="12"/>
      <c r="F44" s="3"/>
      <c r="G44" s="2"/>
      <c r="H44" s="12"/>
      <c r="I44" s="2"/>
      <c r="J44" s="2"/>
      <c r="K44" s="3"/>
      <c r="L44" s="2"/>
      <c r="M44" s="12"/>
      <c r="N44" s="2"/>
      <c r="O44" s="2"/>
      <c r="P44" s="2"/>
      <c r="Q44" s="3"/>
      <c r="R44" s="2"/>
      <c r="S44" s="12"/>
      <c r="T44" s="2"/>
      <c r="U44" s="2"/>
      <c r="V44" s="2"/>
      <c r="W44" s="2"/>
      <c r="X44" s="2"/>
      <c r="Y44" s="2"/>
      <c r="Z44" s="3"/>
      <c r="AB44" s="12"/>
      <c r="AC44" s="2"/>
      <c r="AD44" s="3"/>
      <c r="AF44" s="12"/>
      <c r="AG44" s="2"/>
      <c r="AH44" s="2"/>
      <c r="AI44" s="2"/>
      <c r="AJ44" s="3"/>
      <c r="AL44" s="12"/>
      <c r="AM44" s="2"/>
      <c r="AN44" s="3"/>
      <c r="AP44" s="12"/>
      <c r="AQ44" s="2"/>
      <c r="AR44" s="2"/>
      <c r="AS44" s="2"/>
      <c r="AT44" s="2"/>
      <c r="AU44" s="2"/>
      <c r="AV44" s="3"/>
    </row>
    <row r="45" spans="1:49" ht="18.75">
      <c r="A45" s="11" t="s">
        <v>3</v>
      </c>
      <c r="B45" s="2"/>
      <c r="C45" s="11">
        <f>'ALL SCHOOLS BY DEPARTMENTS'!C125</f>
        <v>17</v>
      </c>
      <c r="D45" s="2"/>
      <c r="E45" s="12">
        <f>'ALL SCHOOLS BY DEPARTMENTS'!E125</f>
        <v>9</v>
      </c>
      <c r="F45" s="3">
        <f>'ALL SCHOOLS BY DEPARTMENTS'!F125</f>
        <v>8</v>
      </c>
      <c r="G45" s="2"/>
      <c r="H45" s="12">
        <f>'ALL SCHOOLS BY DEPARTMENTS'!H125</f>
        <v>5</v>
      </c>
      <c r="I45" s="5">
        <f>'ALL SCHOOLS BY DEPARTMENTS'!I125</f>
        <v>0</v>
      </c>
      <c r="J45" s="5">
        <f>'ALL SCHOOLS BY DEPARTMENTS'!J125</f>
        <v>11</v>
      </c>
      <c r="K45" s="3">
        <f>'ALL SCHOOLS BY DEPARTMENTS'!K125</f>
        <v>1</v>
      </c>
      <c r="L45" s="2"/>
      <c r="M45" s="12">
        <f>'ALL SCHOOLS BY DEPARTMENTS'!M125</f>
        <v>3</v>
      </c>
      <c r="N45" s="5">
        <f>'ALL SCHOOLS BY DEPARTMENTS'!N125</f>
        <v>5</v>
      </c>
      <c r="O45" s="5">
        <f>'ALL SCHOOLS BY DEPARTMENTS'!O125</f>
        <v>3</v>
      </c>
      <c r="P45" s="5">
        <f>'ALL SCHOOLS BY DEPARTMENTS'!P125</f>
        <v>4</v>
      </c>
      <c r="Q45" s="3">
        <f>'ALL SCHOOLS BY DEPARTMENTS'!Q125</f>
        <v>2</v>
      </c>
      <c r="R45" s="2"/>
      <c r="S45" s="12">
        <f>'ALL SCHOOLS BY DEPARTMENTS'!S125</f>
        <v>0</v>
      </c>
      <c r="T45" s="5">
        <f>'ALL SCHOOLS BY DEPARTMENTS'!T125</f>
        <v>1</v>
      </c>
      <c r="U45" s="5">
        <f>'ALL SCHOOLS BY DEPARTMENTS'!U125</f>
        <v>0</v>
      </c>
      <c r="V45" s="5">
        <f>'ALL SCHOOLS BY DEPARTMENTS'!V125</f>
        <v>2</v>
      </c>
      <c r="W45" s="5">
        <f>'ALL SCHOOLS BY DEPARTMENTS'!W125</f>
        <v>0</v>
      </c>
      <c r="X45" s="5">
        <f>'ALL SCHOOLS BY DEPARTMENTS'!X125</f>
        <v>0</v>
      </c>
      <c r="Y45" s="5">
        <f>'ALL SCHOOLS BY DEPARTMENTS'!Y125</f>
        <v>14</v>
      </c>
      <c r="Z45" s="3">
        <f>'ALL SCHOOLS BY DEPARTMENTS'!Z125</f>
        <v>0</v>
      </c>
      <c r="AB45" s="12">
        <f>'ALL SCHOOLS BY DEPARTMENTS'!AB125</f>
        <v>0</v>
      </c>
      <c r="AC45" s="2">
        <f>'ALL SCHOOLS BY DEPARTMENTS'!AC125</f>
        <v>12</v>
      </c>
      <c r="AD45" s="3">
        <f>'ALL SCHOOLS BY DEPARTMENTS'!AD125</f>
        <v>5</v>
      </c>
      <c r="AF45" s="12">
        <f>'ALL SCHOOLS BY DEPARTMENTS'!AF125</f>
        <v>0</v>
      </c>
      <c r="AG45" s="2">
        <f>'ALL SCHOOLS BY DEPARTMENTS'!AG125</f>
        <v>12</v>
      </c>
      <c r="AH45" s="2">
        <f>'ALL SCHOOLS BY DEPARTMENTS'!AH125</f>
        <v>0</v>
      </c>
      <c r="AI45" s="2">
        <f>'ALL SCHOOLS BY DEPARTMENTS'!AI125</f>
        <v>3</v>
      </c>
      <c r="AJ45" s="3">
        <f>'ALL SCHOOLS BY DEPARTMENTS'!AJ125</f>
        <v>2</v>
      </c>
      <c r="AL45" s="12">
        <f>'ALL SCHOOLS BY DEPARTMENTS'!AL125</f>
        <v>2</v>
      </c>
      <c r="AM45" s="2">
        <f>'ALL SCHOOLS BY DEPARTMENTS'!AM125</f>
        <v>1</v>
      </c>
      <c r="AN45" s="3">
        <f>'ALL SCHOOLS BY DEPARTMENTS'!AN125</f>
        <v>14</v>
      </c>
      <c r="AP45" s="12">
        <f>'ALL SCHOOLS BY DEPARTMENTS'!AP125</f>
        <v>0</v>
      </c>
      <c r="AQ45" s="2">
        <f>'ALL SCHOOLS BY DEPARTMENTS'!AQ125</f>
        <v>0</v>
      </c>
      <c r="AR45" s="2">
        <f>'ALL SCHOOLS BY DEPARTMENTS'!AR125</f>
        <v>0</v>
      </c>
      <c r="AS45" s="2">
        <f>'ALL SCHOOLS BY DEPARTMENTS'!AS125</f>
        <v>0</v>
      </c>
      <c r="AT45" s="2">
        <f>'ALL SCHOOLS BY DEPARTMENTS'!AT125</f>
        <v>0</v>
      </c>
      <c r="AU45" s="2">
        <f>'ALL SCHOOLS BY DEPARTMENTS'!AU125</f>
        <v>0</v>
      </c>
      <c r="AV45" s="3">
        <f>'ALL SCHOOLS BY DEPARTMENTS'!AV125</f>
        <v>1</v>
      </c>
      <c r="AW45" s="77"/>
    </row>
    <row r="46" spans="1:48" s="18" customFormat="1" ht="19.5" thickBot="1">
      <c r="A46" s="13" t="s">
        <v>116</v>
      </c>
      <c r="B46" s="14"/>
      <c r="C46" s="15">
        <f>'ALL SCHOOLS BY DEPARTMENTS'!C126</f>
        <v>0.021822849807445442</v>
      </c>
      <c r="D46" s="14"/>
      <c r="E46" s="16">
        <f>'ALL SCHOOLS BY DEPARTMENTS'!E126</f>
        <v>0.5294117647058824</v>
      </c>
      <c r="F46" s="17">
        <f>'ALL SCHOOLS BY DEPARTMENTS'!F126</f>
        <v>0.47058823529411764</v>
      </c>
      <c r="G46" s="14"/>
      <c r="H46" s="16">
        <f>'ALL SCHOOLS BY DEPARTMENTS'!H126</f>
        <v>0.29411764705882354</v>
      </c>
      <c r="I46" s="14">
        <f>'ALL SCHOOLS BY DEPARTMENTS'!I126</f>
        <v>0</v>
      </c>
      <c r="J46" s="14">
        <f>'ALL SCHOOLS BY DEPARTMENTS'!J126</f>
        <v>0.6470588235294118</v>
      </c>
      <c r="K46" s="17">
        <f>'ALL SCHOOLS BY DEPARTMENTS'!K126</f>
        <v>0.058823529411764705</v>
      </c>
      <c r="L46" s="14"/>
      <c r="M46" s="16">
        <f>'ALL SCHOOLS BY DEPARTMENTS'!M126</f>
        <v>0.17647058823529413</v>
      </c>
      <c r="N46" s="14">
        <f>'ALL SCHOOLS BY DEPARTMENTS'!N126</f>
        <v>0.29411764705882354</v>
      </c>
      <c r="O46" s="14">
        <f>'ALL SCHOOLS BY DEPARTMENTS'!O126</f>
        <v>0.17647058823529413</v>
      </c>
      <c r="P46" s="14">
        <f>'ALL SCHOOLS BY DEPARTMENTS'!P126</f>
        <v>0.23529411764705882</v>
      </c>
      <c r="Q46" s="17">
        <f>'ALL SCHOOLS BY DEPARTMENTS'!Q126</f>
        <v>0.11764705882352941</v>
      </c>
      <c r="R46" s="14"/>
      <c r="S46" s="16">
        <f>'ALL SCHOOLS BY DEPARTMENTS'!S126</f>
        <v>0</v>
      </c>
      <c r="T46" s="14">
        <f>'ALL SCHOOLS BY DEPARTMENTS'!T126</f>
        <v>0.058823529411764705</v>
      </c>
      <c r="U46" s="14">
        <f>'ALL SCHOOLS BY DEPARTMENTS'!U126</f>
        <v>0</v>
      </c>
      <c r="V46" s="14">
        <f>'ALL SCHOOLS BY DEPARTMENTS'!V126</f>
        <v>0.11764705882352941</v>
      </c>
      <c r="W46" s="14">
        <f>'ALL SCHOOLS BY DEPARTMENTS'!W126</f>
        <v>0</v>
      </c>
      <c r="X46" s="14">
        <f>'ALL SCHOOLS BY DEPARTMENTS'!X126</f>
        <v>0</v>
      </c>
      <c r="Y46" s="14">
        <f>'ALL SCHOOLS BY DEPARTMENTS'!Y126</f>
        <v>0.8235294117647058</v>
      </c>
      <c r="Z46" s="17">
        <f>'ALL SCHOOLS BY DEPARTMENTS'!Z126</f>
        <v>0</v>
      </c>
      <c r="AB46" s="16">
        <f>'ALL SCHOOLS BY DEPARTMENTS'!AB126</f>
        <v>0</v>
      </c>
      <c r="AC46" s="14">
        <f>'ALL SCHOOLS BY DEPARTMENTS'!AC126</f>
        <v>0.7058823529411765</v>
      </c>
      <c r="AD46" s="17">
        <f>'ALL SCHOOLS BY DEPARTMENTS'!AD126</f>
        <v>0.29411764705882354</v>
      </c>
      <c r="AF46" s="16">
        <f>'ALL SCHOOLS BY DEPARTMENTS'!AF126</f>
        <v>0</v>
      </c>
      <c r="AG46" s="14">
        <f>'ALL SCHOOLS BY DEPARTMENTS'!AG126</f>
        <v>0.7058823529411765</v>
      </c>
      <c r="AH46" s="14">
        <f>'ALL SCHOOLS BY DEPARTMENTS'!AH126</f>
        <v>0</v>
      </c>
      <c r="AI46" s="14">
        <f>'ALL SCHOOLS BY DEPARTMENTS'!AI126</f>
        <v>0.17647058823529413</v>
      </c>
      <c r="AJ46" s="17">
        <f>'ALL SCHOOLS BY DEPARTMENTS'!AJ126</f>
        <v>0.11764705882352941</v>
      </c>
      <c r="AL46" s="16">
        <f>'ALL SCHOOLS BY DEPARTMENTS'!AL126</f>
        <v>0.11764705882352941</v>
      </c>
      <c r="AM46" s="14">
        <f>'ALL SCHOOLS BY DEPARTMENTS'!AM126</f>
        <v>0.058823529411764705</v>
      </c>
      <c r="AN46" s="17">
        <f>'ALL SCHOOLS BY DEPARTMENTS'!AN126</f>
        <v>0.8235294117647058</v>
      </c>
      <c r="AP46" s="16">
        <f>'ALL SCHOOLS BY DEPARTMENTS'!AP126</f>
        <v>0</v>
      </c>
      <c r="AQ46" s="14">
        <f>'ALL SCHOOLS BY DEPARTMENTS'!AQ126</f>
        <v>0</v>
      </c>
      <c r="AR46" s="14">
        <f>'ALL SCHOOLS BY DEPARTMENTS'!AR126</f>
        <v>0</v>
      </c>
      <c r="AS46" s="14">
        <f>'ALL SCHOOLS BY DEPARTMENTS'!AS126</f>
        <v>0</v>
      </c>
      <c r="AT46" s="14">
        <f>'ALL SCHOOLS BY DEPARTMENTS'!AT126</f>
        <v>0</v>
      </c>
      <c r="AU46" s="14">
        <f>'ALL SCHOOLS BY DEPARTMENTS'!AU126</f>
        <v>0</v>
      </c>
      <c r="AV46" s="17">
        <f>'ALL SCHOOLS BY DEPARTMENTS'!AV126</f>
        <v>0</v>
      </c>
    </row>
    <row r="47" spans="1:48" ht="19.5" thickBot="1">
      <c r="A47" s="11"/>
      <c r="B47" s="2"/>
      <c r="C47" s="11"/>
      <c r="D47" s="2"/>
      <c r="E47" s="12"/>
      <c r="F47" s="3"/>
      <c r="G47" s="2"/>
      <c r="H47" s="12"/>
      <c r="I47" s="2"/>
      <c r="J47" s="2"/>
      <c r="K47" s="3"/>
      <c r="L47" s="11"/>
      <c r="M47" s="12"/>
      <c r="N47" s="2"/>
      <c r="O47" s="2"/>
      <c r="P47" s="2"/>
      <c r="Q47" s="3"/>
      <c r="R47" s="2"/>
      <c r="S47" s="12"/>
      <c r="T47" s="2"/>
      <c r="U47" s="2"/>
      <c r="V47" s="2"/>
      <c r="W47" s="2"/>
      <c r="X47" s="2"/>
      <c r="Y47" s="2"/>
      <c r="Z47" s="3"/>
      <c r="AB47" s="12"/>
      <c r="AC47" s="2"/>
      <c r="AD47" s="3"/>
      <c r="AF47" s="12"/>
      <c r="AG47" s="2"/>
      <c r="AH47" s="2"/>
      <c r="AI47" s="2"/>
      <c r="AJ47" s="3"/>
      <c r="AL47" s="12"/>
      <c r="AM47" s="2"/>
      <c r="AN47" s="3"/>
      <c r="AP47" s="12"/>
      <c r="AQ47" s="2"/>
      <c r="AR47" s="2"/>
      <c r="AS47" s="2"/>
      <c r="AT47" s="2"/>
      <c r="AU47" s="2"/>
      <c r="AV47" s="3"/>
    </row>
    <row r="48" spans="1:48" s="77" customFormat="1" ht="18.75">
      <c r="A48" s="28" t="s">
        <v>12</v>
      </c>
      <c r="B48" s="19"/>
      <c r="C48" s="73">
        <f>'ALL SCHOOLS BY DEPARTMENTS'!C128</f>
        <v>779</v>
      </c>
      <c r="D48" s="19"/>
      <c r="E48" s="74">
        <f>'ALL SCHOOLS BY DEPARTMENTS'!E128</f>
        <v>325</v>
      </c>
      <c r="F48" s="75">
        <f>'ALL SCHOOLS BY DEPARTMENTS'!F128</f>
        <v>454</v>
      </c>
      <c r="G48" s="19"/>
      <c r="H48" s="74">
        <f>'ALL SCHOOLS BY DEPARTMENTS'!H128</f>
        <v>556</v>
      </c>
      <c r="I48" s="76">
        <f>'ALL SCHOOLS BY DEPARTMENTS'!I128</f>
        <v>52</v>
      </c>
      <c r="J48" s="76">
        <f>'ALL SCHOOLS BY DEPARTMENTS'!J128</f>
        <v>164</v>
      </c>
      <c r="K48" s="75">
        <f>'ALL SCHOOLS BY DEPARTMENTS'!K128</f>
        <v>7</v>
      </c>
      <c r="L48" s="19"/>
      <c r="M48" s="74">
        <f>'ALL SCHOOLS BY DEPARTMENTS'!M128</f>
        <v>27</v>
      </c>
      <c r="N48" s="76">
        <f>'ALL SCHOOLS BY DEPARTMENTS'!N128</f>
        <v>186</v>
      </c>
      <c r="O48" s="76">
        <f>'ALL SCHOOLS BY DEPARTMENTS'!O128</f>
        <v>211</v>
      </c>
      <c r="P48" s="76">
        <f>'ALL SCHOOLS BY DEPARTMENTS'!P128</f>
        <v>215</v>
      </c>
      <c r="Q48" s="75">
        <f>'ALL SCHOOLS BY DEPARTMENTS'!Q128</f>
        <v>140</v>
      </c>
      <c r="R48" s="19"/>
      <c r="S48" s="74">
        <f>'ALL SCHOOLS BY DEPARTMENTS'!S128</f>
        <v>4</v>
      </c>
      <c r="T48" s="76">
        <f>'ALL SCHOOLS BY DEPARTMENTS'!T128</f>
        <v>17</v>
      </c>
      <c r="U48" s="76">
        <f>'ALL SCHOOLS BY DEPARTMENTS'!U128</f>
        <v>47</v>
      </c>
      <c r="V48" s="76">
        <f>'ALL SCHOOLS BY DEPARTMENTS'!V128</f>
        <v>17</v>
      </c>
      <c r="W48" s="76">
        <f>'ALL SCHOOLS BY DEPARTMENTS'!W128</f>
        <v>35</v>
      </c>
      <c r="X48" s="76">
        <f>'ALL SCHOOLS BY DEPARTMENTS'!X128</f>
        <v>1</v>
      </c>
      <c r="Y48" s="76">
        <f>'ALL SCHOOLS BY DEPARTMENTS'!Y128</f>
        <v>657</v>
      </c>
      <c r="Z48" s="75">
        <f>'ALL SCHOOLS BY DEPARTMENTS'!Z128</f>
        <v>1</v>
      </c>
      <c r="AB48" s="74">
        <f>'ALL SCHOOLS BY DEPARTMENTS'!AB128</f>
        <v>15</v>
      </c>
      <c r="AC48" s="76">
        <f>'ALL SCHOOLS BY DEPARTMENTS'!AC128</f>
        <v>602</v>
      </c>
      <c r="AD48" s="75">
        <f>'ALL SCHOOLS BY DEPARTMENTS'!AD128</f>
        <v>162</v>
      </c>
      <c r="AE48" s="19"/>
      <c r="AF48" s="74">
        <f>'ALL SCHOOLS BY DEPARTMENTS'!AF128</f>
        <v>15</v>
      </c>
      <c r="AG48" s="76">
        <f>'ALL SCHOOLS BY DEPARTMENTS'!AG128</f>
        <v>160</v>
      </c>
      <c r="AH48" s="76">
        <f>'ALL SCHOOLS BY DEPARTMENTS'!AH128</f>
        <v>214</v>
      </c>
      <c r="AI48" s="76">
        <f>'ALL SCHOOLS BY DEPARTMENTS'!AI128</f>
        <v>223</v>
      </c>
      <c r="AJ48" s="75">
        <f>'ALL SCHOOLS BY DEPARTMENTS'!AJ128</f>
        <v>167</v>
      </c>
      <c r="AK48" s="19"/>
      <c r="AL48" s="74">
        <f>'ALL SCHOOLS BY DEPARTMENTS'!AL128</f>
        <v>358</v>
      </c>
      <c r="AM48" s="76">
        <f>'ALL SCHOOLS BY DEPARTMENTS'!AM128</f>
        <v>152</v>
      </c>
      <c r="AN48" s="75">
        <f>'ALL SCHOOLS BY DEPARTMENTS'!AN128</f>
        <v>269</v>
      </c>
      <c r="AO48" s="19"/>
      <c r="AP48" s="74">
        <f>'ALL SCHOOLS BY DEPARTMENTS'!AP128</f>
        <v>9</v>
      </c>
      <c r="AQ48" s="76">
        <f>'ALL SCHOOLS BY DEPARTMENTS'!AQ128</f>
        <v>2</v>
      </c>
      <c r="AR48" s="76">
        <f>'ALL SCHOOLS BY DEPARTMENTS'!AR128</f>
        <v>21</v>
      </c>
      <c r="AS48" s="76">
        <f>'ALL SCHOOLS BY DEPARTMENTS'!AS128</f>
        <v>19</v>
      </c>
      <c r="AT48" s="76">
        <f>'ALL SCHOOLS BY DEPARTMENTS'!AT128</f>
        <v>33</v>
      </c>
      <c r="AU48" s="76">
        <f>'ALL SCHOOLS BY DEPARTMENTS'!AU128</f>
        <v>17</v>
      </c>
      <c r="AV48" s="75">
        <f>'ALL SCHOOLS BY DEPARTMENTS'!AV128</f>
        <v>51</v>
      </c>
    </row>
    <row r="49" spans="1:48" s="87" customFormat="1" ht="18.75">
      <c r="A49" s="56" t="s">
        <v>116</v>
      </c>
      <c r="B49" s="22"/>
      <c r="C49" s="21">
        <f>'ALL SCHOOLS BY DEPARTMENTS'!C129</f>
        <v>0.9999999999999999</v>
      </c>
      <c r="D49" s="22"/>
      <c r="E49" s="57">
        <f>'ALL SCHOOLS BY DEPARTMENTS'!E129</f>
        <v>0.417201540436457</v>
      </c>
      <c r="F49" s="20">
        <f>'ALL SCHOOLS BY DEPARTMENTS'!F129</f>
        <v>0.582798459563543</v>
      </c>
      <c r="G49" s="22"/>
      <c r="H49" s="57">
        <f>'ALL SCHOOLS BY DEPARTMENTS'!H129</f>
        <v>0.7137355584082157</v>
      </c>
      <c r="I49" s="22">
        <f>'ALL SCHOOLS BY DEPARTMENTS'!I129</f>
        <v>0.06675224646983312</v>
      </c>
      <c r="J49" s="22">
        <f>'ALL SCHOOLS BY DEPARTMENTS'!J129</f>
        <v>0.21052631578947367</v>
      </c>
      <c r="K49" s="20">
        <f>'ALL SCHOOLS BY DEPARTMENTS'!K129</f>
        <v>0.008985879332477536</v>
      </c>
      <c r="L49" s="22"/>
      <c r="M49" s="57">
        <f>'ALL SCHOOLS BY DEPARTMENTS'!M129</f>
        <v>0.03465982028241335</v>
      </c>
      <c r="N49" s="22">
        <f>'ALL SCHOOLS BY DEPARTMENTS'!N129</f>
        <v>0.23876765083440307</v>
      </c>
      <c r="O49" s="22">
        <f>'ALL SCHOOLS BY DEPARTMENTS'!O129</f>
        <v>0.27086007702182285</v>
      </c>
      <c r="P49" s="22">
        <f>'ALL SCHOOLS BY DEPARTMENTS'!P129</f>
        <v>0.27599486521181</v>
      </c>
      <c r="Q49" s="20">
        <f>'ALL SCHOOLS BY DEPARTMENTS'!Q129</f>
        <v>0.1797175866495507</v>
      </c>
      <c r="R49" s="22"/>
      <c r="S49" s="57">
        <f>'ALL SCHOOLS BY DEPARTMENTS'!S129</f>
        <v>0.005134788189987163</v>
      </c>
      <c r="T49" s="22">
        <f>'ALL SCHOOLS BY DEPARTMENTS'!T129</f>
        <v>0.021822849807445442</v>
      </c>
      <c r="U49" s="22">
        <f>'ALL SCHOOLS BY DEPARTMENTS'!U129</f>
        <v>0.06033376123234917</v>
      </c>
      <c r="V49" s="22">
        <f>'ALL SCHOOLS BY DEPARTMENTS'!V129</f>
        <v>0.021822849807445442</v>
      </c>
      <c r="W49" s="22">
        <f>'ALL SCHOOLS BY DEPARTMENTS'!W129</f>
        <v>0.044929396662387676</v>
      </c>
      <c r="X49" s="22">
        <f>'ALL SCHOOLS BY DEPARTMENTS'!X129</f>
        <v>0.0012836970474967907</v>
      </c>
      <c r="Y49" s="22">
        <f>'ALL SCHOOLS BY DEPARTMENTS'!Y129</f>
        <v>0.8433889602053916</v>
      </c>
      <c r="Z49" s="20">
        <f>'ALL SCHOOLS BY DEPARTMENTS'!Z129</f>
        <v>0.0012836970474967907</v>
      </c>
      <c r="AB49" s="57">
        <f>'ALL SCHOOLS BY DEPARTMENTS'!AB129</f>
        <v>0.019255455712451863</v>
      </c>
      <c r="AC49" s="22">
        <f>'ALL SCHOOLS BY DEPARTMENTS'!AC129</f>
        <v>0.772785622593068</v>
      </c>
      <c r="AD49" s="20">
        <f>'ALL SCHOOLS BY DEPARTMENTS'!AD129</f>
        <v>0.2079589216944801</v>
      </c>
      <c r="AE49" s="22"/>
      <c r="AF49" s="57">
        <f>'ALL SCHOOLS BY DEPARTMENTS'!AF129</f>
        <v>0.019255455712451863</v>
      </c>
      <c r="AG49" s="22">
        <f>'ALL SCHOOLS BY DEPARTMENTS'!AG129</f>
        <v>0.20539152759948653</v>
      </c>
      <c r="AH49" s="22">
        <f>'ALL SCHOOLS BY DEPARTMENTS'!AH129</f>
        <v>0.27471116816431324</v>
      </c>
      <c r="AI49" s="22">
        <f>'ALL SCHOOLS BY DEPARTMENTS'!AI129</f>
        <v>0.2862644415917843</v>
      </c>
      <c r="AJ49" s="20">
        <f>'ALL SCHOOLS BY DEPARTMENTS'!AJ129</f>
        <v>0.21437740693196405</v>
      </c>
      <c r="AK49" s="22"/>
      <c r="AL49" s="57">
        <f>'ALL SCHOOLS BY DEPARTMENTS'!AL129</f>
        <v>0.4595635430038511</v>
      </c>
      <c r="AM49" s="22">
        <f>'ALL SCHOOLS BY DEPARTMENTS'!AM129</f>
        <v>0.1951219512195122</v>
      </c>
      <c r="AN49" s="20">
        <f>'ALL SCHOOLS BY DEPARTMENTS'!AN129</f>
        <v>0.3453145057766367</v>
      </c>
      <c r="AO49" s="22"/>
      <c r="AP49" s="57">
        <f>'ALL SCHOOLS BY DEPARTMENTS'!AP129</f>
        <v>0.05921052631578947</v>
      </c>
      <c r="AQ49" s="22">
        <f>'ALL SCHOOLS BY DEPARTMENTS'!AQ129</f>
        <v>0.013157894736842105</v>
      </c>
      <c r="AR49" s="22">
        <f>'ALL SCHOOLS BY DEPARTMENTS'!AR129</f>
        <v>0.13815789473684212</v>
      </c>
      <c r="AS49" s="22">
        <f>'ALL SCHOOLS BY DEPARTMENTS'!AS129</f>
        <v>0.125</v>
      </c>
      <c r="AT49" s="22">
        <f>'ALL SCHOOLS BY DEPARTMENTS'!AT129</f>
        <v>0.21710526315789475</v>
      </c>
      <c r="AU49" s="22">
        <f>'ALL SCHOOLS BY DEPARTMENTS'!AU129</f>
        <v>0.1118421052631579</v>
      </c>
      <c r="AV49" s="20">
        <f>'ALL SCHOOLS BY DEPARTMENTS'!AV129</f>
        <v>0.3355263157894737</v>
      </c>
    </row>
    <row r="50" spans="1:57" s="36" customFormat="1" ht="19.5" thickBot="1">
      <c r="A50" s="44"/>
      <c r="B50" s="43"/>
      <c r="C50" s="50"/>
      <c r="D50" s="2"/>
      <c r="E50" s="45"/>
      <c r="F50" s="51"/>
      <c r="G50" s="2"/>
      <c r="H50" s="45"/>
      <c r="I50" s="52"/>
      <c r="J50" s="52"/>
      <c r="K50" s="51"/>
      <c r="L50" s="2"/>
      <c r="M50" s="45"/>
      <c r="N50" s="52"/>
      <c r="O50" s="52"/>
      <c r="P50" s="52"/>
      <c r="Q50" s="51"/>
      <c r="R50" s="2"/>
      <c r="S50" s="45"/>
      <c r="T50" s="52"/>
      <c r="U50" s="52"/>
      <c r="V50" s="52"/>
      <c r="W50" s="52"/>
      <c r="X50" s="52"/>
      <c r="Y50" s="52"/>
      <c r="Z50" s="51"/>
      <c r="AA50" s="2"/>
      <c r="AB50" s="45"/>
      <c r="AC50" s="52"/>
      <c r="AD50" s="51"/>
      <c r="AE50" s="2"/>
      <c r="AF50" s="45"/>
      <c r="AG50" s="52"/>
      <c r="AH50" s="52"/>
      <c r="AI50" s="52"/>
      <c r="AJ50" s="51"/>
      <c r="AK50" s="2"/>
      <c r="AL50" s="45"/>
      <c r="AM50" s="52"/>
      <c r="AN50" s="51"/>
      <c r="AO50" s="2"/>
      <c r="AP50" s="49"/>
      <c r="AQ50" s="52"/>
      <c r="AR50" s="52"/>
      <c r="AS50" s="52"/>
      <c r="AT50" s="52"/>
      <c r="AU50" s="52"/>
      <c r="AV50" s="51"/>
      <c r="AW50" s="2"/>
      <c r="AX50" s="2"/>
      <c r="AY50" s="2"/>
      <c r="AZ50" s="2"/>
      <c r="BA50" s="2"/>
      <c r="BB50" s="2"/>
      <c r="BC50" s="2"/>
      <c r="BD50" s="2"/>
      <c r="BE50" s="2"/>
    </row>
    <row r="51" spans="5:28" ht="18.75">
      <c r="E51" s="24" t="s">
        <v>117</v>
      </c>
      <c r="G51" s="2"/>
      <c r="AB51" s="24" t="s">
        <v>117</v>
      </c>
    </row>
    <row r="52" spans="3:28" ht="18.75">
      <c r="C52" s="23"/>
      <c r="E52" s="24" t="s">
        <v>36</v>
      </c>
      <c r="AB52" s="24" t="s">
        <v>36</v>
      </c>
    </row>
    <row r="53" spans="5:43" ht="18.75">
      <c r="E53" s="24" t="s">
        <v>37</v>
      </c>
      <c r="AB53" s="24" t="s">
        <v>37</v>
      </c>
      <c r="AJ53" s="2"/>
      <c r="AQ53" s="25"/>
    </row>
  </sheetData>
  <sheetProtection password="9BF1" sheet="1" objects="1" scenarios="1"/>
  <mergeCells count="16">
    <mergeCell ref="AA1:AV1"/>
    <mergeCell ref="AA2:AV2"/>
    <mergeCell ref="AA3:AV3"/>
    <mergeCell ref="M5:Q6"/>
    <mergeCell ref="S5:Z6"/>
    <mergeCell ref="AF5:AJ6"/>
    <mergeCell ref="AL5:AN6"/>
    <mergeCell ref="AP5:AV5"/>
    <mergeCell ref="AP6:AV6"/>
    <mergeCell ref="AB5:AD6"/>
    <mergeCell ref="C5:C6"/>
    <mergeCell ref="E5:F6"/>
    <mergeCell ref="H5:K6"/>
    <mergeCell ref="D1:Z1"/>
    <mergeCell ref="D2:Z2"/>
    <mergeCell ref="D3:Z3"/>
  </mergeCells>
  <printOptions horizontalCentered="1"/>
  <pageMargins left="0.5" right="0.5" top="0.5" bottom="0.5" header="0.3" footer="0.3"/>
  <pageSetup fitToWidth="0" fitToHeight="1" horizontalDpi="600" verticalDpi="600" orientation="landscape" scale="54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"/>
  <sheetViews>
    <sheetView zoomScale="70" zoomScaleNormal="70" zoomScaleSheetLayoutView="85" zoomScalePageLayoutView="0" workbookViewId="0" topLeftCell="A1">
      <pane xSplit="1" topLeftCell="B1" activePane="topRight" state="frozen"/>
      <selection pane="topLeft" activeCell="AA2" sqref="AA2:AV2"/>
      <selection pane="topRight" activeCell="C1" sqref="C1"/>
    </sheetView>
  </sheetViews>
  <sheetFormatPr defaultColWidth="9.140625" defaultRowHeight="15"/>
  <cols>
    <col min="1" max="1" width="36.7109375" style="32" bestFit="1" customWidth="1"/>
    <col min="2" max="2" width="1.1484375" style="32" customWidth="1"/>
    <col min="3" max="3" width="11.57421875" style="1" customWidth="1"/>
    <col min="4" max="4" width="1.1484375" style="1" customWidth="1"/>
    <col min="5" max="6" width="11.57421875" style="1" customWidth="1"/>
    <col min="7" max="7" width="1.1484375" style="1" customWidth="1"/>
    <col min="8" max="11" width="11.57421875" style="1" customWidth="1"/>
    <col min="12" max="12" width="1.1484375" style="1" customWidth="1"/>
    <col min="13" max="17" width="11.57421875" style="1" customWidth="1"/>
    <col min="18" max="18" width="1.1484375" style="1" customWidth="1"/>
    <col min="19" max="26" width="11.57421875" style="1" customWidth="1"/>
    <col min="27" max="27" width="1.1484375" style="1" customWidth="1"/>
    <col min="28" max="30" width="11.57421875" style="1" customWidth="1"/>
    <col min="31" max="31" width="1.1484375" style="1" customWidth="1"/>
    <col min="32" max="36" width="11.57421875" style="1" customWidth="1"/>
    <col min="37" max="37" width="1.1484375" style="1" customWidth="1"/>
    <col min="38" max="40" width="11.57421875" style="1" customWidth="1"/>
    <col min="41" max="41" width="1.1484375" style="1" customWidth="1"/>
    <col min="42" max="48" width="11.57421875" style="1" customWidth="1"/>
    <col min="49" max="57" width="9.140625" style="1" customWidth="1"/>
    <col min="58" max="16384" width="9.140625" style="32" customWidth="1"/>
  </cols>
  <sheetData>
    <row r="1" spans="1:57" s="31" customFormat="1" ht="18.75">
      <c r="A1" s="29"/>
      <c r="B1" s="29"/>
      <c r="C1" s="29"/>
      <c r="D1" s="111" t="s">
        <v>0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 t="s">
        <v>0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30"/>
      <c r="AX1" s="30"/>
      <c r="AY1" s="30"/>
      <c r="AZ1" s="30"/>
      <c r="BA1" s="30"/>
      <c r="BB1" s="30"/>
      <c r="BC1" s="30"/>
      <c r="BD1" s="30"/>
      <c r="BE1" s="30"/>
    </row>
    <row r="2" spans="1:57" s="31" customFormat="1" ht="18.75">
      <c r="A2" s="29"/>
      <c r="B2" s="29"/>
      <c r="C2" s="29"/>
      <c r="D2" s="111" t="s">
        <v>1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 t="s">
        <v>114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30"/>
      <c r="AX2" s="30"/>
      <c r="AY2" s="30"/>
      <c r="AZ2" s="30"/>
      <c r="BA2" s="30"/>
      <c r="BB2" s="30"/>
      <c r="BC2" s="30"/>
      <c r="BD2" s="30"/>
      <c r="BE2" s="30"/>
    </row>
    <row r="3" spans="1:57" s="31" customFormat="1" ht="18.75">
      <c r="A3" s="29"/>
      <c r="B3" s="29"/>
      <c r="C3" s="29"/>
      <c r="D3" s="111" t="s">
        <v>134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 t="str">
        <f>D3</f>
        <v>AS OF NOVEMBER 2011</v>
      </c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30"/>
      <c r="AX3" s="30"/>
      <c r="AY3" s="30"/>
      <c r="AZ3" s="30"/>
      <c r="BA3" s="30"/>
      <c r="BB3" s="30"/>
      <c r="BC3" s="30"/>
      <c r="BD3" s="30"/>
      <c r="BE3" s="30"/>
    </row>
    <row r="4" spans="1:57" s="36" customFormat="1" ht="6" customHeight="1" thickBot="1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48" s="77" customFormat="1" ht="18.75">
      <c r="A5" s="28" t="s">
        <v>96</v>
      </c>
      <c r="B5" s="72"/>
      <c r="C5" s="103" t="s">
        <v>13</v>
      </c>
      <c r="D5" s="19"/>
      <c r="E5" s="105" t="s">
        <v>15</v>
      </c>
      <c r="F5" s="106"/>
      <c r="G5" s="19"/>
      <c r="H5" s="105" t="s">
        <v>18</v>
      </c>
      <c r="I5" s="109"/>
      <c r="J5" s="109"/>
      <c r="K5" s="106"/>
      <c r="L5" s="19"/>
      <c r="M5" s="105" t="s">
        <v>137</v>
      </c>
      <c r="N5" s="109"/>
      <c r="O5" s="109"/>
      <c r="P5" s="109"/>
      <c r="Q5" s="106"/>
      <c r="R5" s="19"/>
      <c r="S5" s="105" t="s">
        <v>28</v>
      </c>
      <c r="T5" s="109"/>
      <c r="U5" s="109"/>
      <c r="V5" s="109"/>
      <c r="W5" s="109"/>
      <c r="X5" s="109"/>
      <c r="Y5" s="109"/>
      <c r="Z5" s="106"/>
      <c r="AB5" s="105" t="s">
        <v>74</v>
      </c>
      <c r="AC5" s="109"/>
      <c r="AD5" s="106"/>
      <c r="AF5" s="105" t="s">
        <v>77</v>
      </c>
      <c r="AG5" s="109"/>
      <c r="AH5" s="109"/>
      <c r="AI5" s="109"/>
      <c r="AJ5" s="106"/>
      <c r="AL5" s="105" t="s">
        <v>86</v>
      </c>
      <c r="AM5" s="109"/>
      <c r="AN5" s="106"/>
      <c r="AP5" s="105" t="s">
        <v>87</v>
      </c>
      <c r="AQ5" s="109"/>
      <c r="AR5" s="109"/>
      <c r="AS5" s="109"/>
      <c r="AT5" s="109"/>
      <c r="AU5" s="109"/>
      <c r="AV5" s="106"/>
    </row>
    <row r="6" spans="1:48" s="77" customFormat="1" ht="19.5" thickBot="1">
      <c r="A6" s="78" t="s">
        <v>97</v>
      </c>
      <c r="B6" s="72"/>
      <c r="C6" s="104"/>
      <c r="D6" s="19"/>
      <c r="E6" s="107"/>
      <c r="F6" s="108"/>
      <c r="G6" s="19"/>
      <c r="H6" s="107"/>
      <c r="I6" s="110"/>
      <c r="J6" s="110"/>
      <c r="K6" s="108"/>
      <c r="L6" s="19"/>
      <c r="M6" s="107"/>
      <c r="N6" s="110"/>
      <c r="O6" s="110"/>
      <c r="P6" s="110"/>
      <c r="Q6" s="108"/>
      <c r="R6" s="19"/>
      <c r="S6" s="107"/>
      <c r="T6" s="110"/>
      <c r="U6" s="110"/>
      <c r="V6" s="110"/>
      <c r="W6" s="110"/>
      <c r="X6" s="110"/>
      <c r="Y6" s="110"/>
      <c r="Z6" s="108"/>
      <c r="AB6" s="107"/>
      <c r="AC6" s="110"/>
      <c r="AD6" s="108"/>
      <c r="AF6" s="107"/>
      <c r="AG6" s="110"/>
      <c r="AH6" s="110"/>
      <c r="AI6" s="110"/>
      <c r="AJ6" s="108"/>
      <c r="AL6" s="107"/>
      <c r="AM6" s="110"/>
      <c r="AN6" s="108"/>
      <c r="AP6" s="107" t="s">
        <v>88</v>
      </c>
      <c r="AQ6" s="110"/>
      <c r="AR6" s="110"/>
      <c r="AS6" s="110"/>
      <c r="AT6" s="110"/>
      <c r="AU6" s="110"/>
      <c r="AV6" s="108"/>
    </row>
    <row r="7" spans="1:256" s="85" customFormat="1" ht="18.75">
      <c r="A7" s="79"/>
      <c r="B7" s="80"/>
      <c r="C7" s="79" t="s">
        <v>14</v>
      </c>
      <c r="D7" s="81"/>
      <c r="E7" s="82" t="s">
        <v>16</v>
      </c>
      <c r="F7" s="83" t="s">
        <v>17</v>
      </c>
      <c r="G7" s="81"/>
      <c r="H7" s="82" t="s">
        <v>19</v>
      </c>
      <c r="I7" s="84" t="s">
        <v>20</v>
      </c>
      <c r="J7" s="84" t="s">
        <v>21</v>
      </c>
      <c r="K7" s="83" t="s">
        <v>22</v>
      </c>
      <c r="L7" s="81"/>
      <c r="M7" s="82" t="s">
        <v>23</v>
      </c>
      <c r="N7" s="84" t="s">
        <v>24</v>
      </c>
      <c r="O7" s="84" t="s">
        <v>25</v>
      </c>
      <c r="P7" s="84" t="s">
        <v>26</v>
      </c>
      <c r="Q7" s="83" t="s">
        <v>27</v>
      </c>
      <c r="R7" s="81"/>
      <c r="S7" s="82" t="s">
        <v>29</v>
      </c>
      <c r="T7" s="84" t="s">
        <v>30</v>
      </c>
      <c r="U7" s="84" t="s">
        <v>31</v>
      </c>
      <c r="V7" s="84" t="s">
        <v>32</v>
      </c>
      <c r="W7" s="84" t="s">
        <v>35</v>
      </c>
      <c r="X7" s="84" t="s">
        <v>34</v>
      </c>
      <c r="Y7" s="84" t="s">
        <v>33</v>
      </c>
      <c r="Z7" s="83" t="s">
        <v>113</v>
      </c>
      <c r="AA7" s="81"/>
      <c r="AB7" s="82" t="s">
        <v>109</v>
      </c>
      <c r="AC7" s="84" t="s">
        <v>75</v>
      </c>
      <c r="AD7" s="83" t="s">
        <v>76</v>
      </c>
      <c r="AE7" s="81"/>
      <c r="AF7" s="82" t="s">
        <v>78</v>
      </c>
      <c r="AG7" s="84" t="s">
        <v>79</v>
      </c>
      <c r="AH7" s="84" t="s">
        <v>80</v>
      </c>
      <c r="AI7" s="84" t="s">
        <v>81</v>
      </c>
      <c r="AJ7" s="83" t="s">
        <v>82</v>
      </c>
      <c r="AK7" s="81"/>
      <c r="AL7" s="82" t="s">
        <v>83</v>
      </c>
      <c r="AM7" s="84" t="s">
        <v>84</v>
      </c>
      <c r="AN7" s="83" t="s">
        <v>85</v>
      </c>
      <c r="AO7" s="81"/>
      <c r="AP7" s="82" t="s">
        <v>89</v>
      </c>
      <c r="AQ7" s="84" t="s">
        <v>90</v>
      </c>
      <c r="AR7" s="84" t="s">
        <v>91</v>
      </c>
      <c r="AS7" s="84" t="s">
        <v>92</v>
      </c>
      <c r="AT7" s="84" t="s">
        <v>93</v>
      </c>
      <c r="AU7" s="84" t="s">
        <v>94</v>
      </c>
      <c r="AV7" s="83" t="s">
        <v>95</v>
      </c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ht="18.75">
      <c r="A8" s="34" t="s">
        <v>2</v>
      </c>
      <c r="B8" s="35"/>
      <c r="C8" s="11"/>
      <c r="D8" s="2"/>
      <c r="E8" s="12"/>
      <c r="F8" s="3"/>
      <c r="G8" s="2"/>
      <c r="H8" s="12"/>
      <c r="I8" s="2"/>
      <c r="J8" s="2"/>
      <c r="K8" s="3"/>
      <c r="L8" s="2"/>
      <c r="M8" s="12"/>
      <c r="N8" s="2"/>
      <c r="O8" s="2"/>
      <c r="P8" s="2"/>
      <c r="Q8" s="3"/>
      <c r="R8" s="2"/>
      <c r="S8" s="12"/>
      <c r="T8" s="2"/>
      <c r="U8" s="2"/>
      <c r="V8" s="2"/>
      <c r="W8" s="2"/>
      <c r="X8" s="2"/>
      <c r="Y8" s="2"/>
      <c r="Z8" s="3"/>
      <c r="AA8" s="2"/>
      <c r="AB8" s="12"/>
      <c r="AC8" s="2"/>
      <c r="AD8" s="3"/>
      <c r="AE8" s="2"/>
      <c r="AF8" s="12"/>
      <c r="AG8" s="2"/>
      <c r="AH8" s="2"/>
      <c r="AI8" s="2"/>
      <c r="AJ8" s="3"/>
      <c r="AK8" s="2"/>
      <c r="AL8" s="12"/>
      <c r="AM8" s="2"/>
      <c r="AN8" s="3"/>
      <c r="AO8" s="2"/>
      <c r="AP8" s="12"/>
      <c r="AQ8" s="2"/>
      <c r="AR8" s="2"/>
      <c r="AS8" s="2"/>
      <c r="AT8" s="2"/>
      <c r="AU8" s="2"/>
      <c r="AV8" s="3"/>
      <c r="AW8" s="2"/>
      <c r="AX8" s="2"/>
      <c r="AY8" s="2"/>
      <c r="AZ8" s="2"/>
      <c r="BA8" s="2"/>
      <c r="BB8" s="2"/>
      <c r="BC8" s="2"/>
      <c r="BD8" s="2"/>
      <c r="BE8" s="2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57" s="36" customFormat="1" ht="18.75">
      <c r="A9" s="37" t="s">
        <v>98</v>
      </c>
      <c r="B9" s="38"/>
      <c r="C9" s="11">
        <v>2</v>
      </c>
      <c r="D9" s="2"/>
      <c r="E9" s="12"/>
      <c r="F9" s="3">
        <v>2</v>
      </c>
      <c r="G9" s="2"/>
      <c r="H9" s="39">
        <v>2</v>
      </c>
      <c r="I9" s="40"/>
      <c r="J9" s="40"/>
      <c r="K9" s="41"/>
      <c r="L9" s="2"/>
      <c r="M9" s="39"/>
      <c r="N9" s="40">
        <v>1</v>
      </c>
      <c r="O9" s="40">
        <v>1</v>
      </c>
      <c r="P9" s="40"/>
      <c r="Q9" s="41"/>
      <c r="R9" s="2"/>
      <c r="S9" s="39"/>
      <c r="T9" s="40"/>
      <c r="U9" s="40"/>
      <c r="V9" s="40"/>
      <c r="W9" s="40"/>
      <c r="X9" s="40"/>
      <c r="Y9" s="40">
        <v>2</v>
      </c>
      <c r="Z9" s="41"/>
      <c r="AA9" s="2"/>
      <c r="AB9" s="39"/>
      <c r="AC9" s="40"/>
      <c r="AD9" s="41">
        <v>2</v>
      </c>
      <c r="AE9" s="2"/>
      <c r="AF9" s="39"/>
      <c r="AG9" s="40">
        <v>1</v>
      </c>
      <c r="AH9" s="40"/>
      <c r="AI9" s="40"/>
      <c r="AJ9" s="41">
        <v>1</v>
      </c>
      <c r="AK9" s="2"/>
      <c r="AL9" s="39">
        <v>1</v>
      </c>
      <c r="AM9" s="40"/>
      <c r="AN9" s="41">
        <v>1</v>
      </c>
      <c r="AO9" s="2"/>
      <c r="AP9" s="39"/>
      <c r="AQ9" s="40"/>
      <c r="AR9" s="40"/>
      <c r="AS9" s="40"/>
      <c r="AT9" s="40"/>
      <c r="AU9" s="40"/>
      <c r="AV9" s="41"/>
      <c r="AW9" s="2"/>
      <c r="AX9" s="2"/>
      <c r="AY9" s="2"/>
      <c r="AZ9" s="2"/>
      <c r="BA9" s="2"/>
      <c r="BB9" s="2"/>
      <c r="BC9" s="2"/>
      <c r="BD9" s="2"/>
      <c r="BE9" s="2"/>
    </row>
    <row r="10" spans="1:57" s="36" customFormat="1" ht="18.75">
      <c r="A10" s="59" t="s">
        <v>38</v>
      </c>
      <c r="B10" s="38"/>
      <c r="C10" s="60">
        <v>4</v>
      </c>
      <c r="D10" s="2"/>
      <c r="E10" s="61"/>
      <c r="F10" s="62">
        <v>4</v>
      </c>
      <c r="G10" s="2"/>
      <c r="H10" s="63">
        <v>3</v>
      </c>
      <c r="I10" s="64"/>
      <c r="J10" s="64">
        <v>1</v>
      </c>
      <c r="K10" s="65"/>
      <c r="L10" s="2"/>
      <c r="M10" s="63"/>
      <c r="N10" s="64">
        <v>2</v>
      </c>
      <c r="O10" s="64">
        <v>1</v>
      </c>
      <c r="P10" s="64">
        <v>1</v>
      </c>
      <c r="Q10" s="65"/>
      <c r="R10" s="2"/>
      <c r="S10" s="63"/>
      <c r="T10" s="64"/>
      <c r="U10" s="64">
        <v>4</v>
      </c>
      <c r="V10" s="64"/>
      <c r="W10" s="64"/>
      <c r="X10" s="64"/>
      <c r="Y10" s="64"/>
      <c r="Z10" s="65"/>
      <c r="AA10" s="2"/>
      <c r="AB10" s="63"/>
      <c r="AC10" s="64">
        <v>3</v>
      </c>
      <c r="AD10" s="65">
        <v>1</v>
      </c>
      <c r="AE10" s="2"/>
      <c r="AF10" s="63"/>
      <c r="AG10" s="64">
        <v>1</v>
      </c>
      <c r="AH10" s="64">
        <v>2</v>
      </c>
      <c r="AI10" s="64">
        <v>1</v>
      </c>
      <c r="AJ10" s="65"/>
      <c r="AK10" s="2"/>
      <c r="AL10" s="63">
        <v>1</v>
      </c>
      <c r="AM10" s="64">
        <v>2</v>
      </c>
      <c r="AN10" s="65">
        <v>1</v>
      </c>
      <c r="AO10" s="2"/>
      <c r="AP10" s="63"/>
      <c r="AQ10" s="64">
        <v>1</v>
      </c>
      <c r="AR10" s="64"/>
      <c r="AS10" s="64"/>
      <c r="AT10" s="64"/>
      <c r="AU10" s="64"/>
      <c r="AV10" s="65">
        <v>1</v>
      </c>
      <c r="AW10" s="2"/>
      <c r="AX10" s="2"/>
      <c r="AY10" s="2"/>
      <c r="AZ10" s="2"/>
      <c r="BA10" s="2"/>
      <c r="BB10" s="2"/>
      <c r="BC10" s="2"/>
      <c r="BD10" s="2"/>
      <c r="BE10" s="2"/>
    </row>
    <row r="11" spans="1:57" s="36" customFormat="1" ht="18.75">
      <c r="A11" s="37" t="s">
        <v>39</v>
      </c>
      <c r="B11" s="38"/>
      <c r="C11" s="11">
        <v>13</v>
      </c>
      <c r="D11" s="2"/>
      <c r="E11" s="12">
        <v>9</v>
      </c>
      <c r="F11" s="3">
        <v>4</v>
      </c>
      <c r="G11" s="2"/>
      <c r="H11" s="39">
        <v>3</v>
      </c>
      <c r="I11" s="40"/>
      <c r="J11" s="40">
        <v>10</v>
      </c>
      <c r="K11" s="41"/>
      <c r="L11" s="2"/>
      <c r="M11" s="39"/>
      <c r="N11" s="40">
        <v>6</v>
      </c>
      <c r="O11" s="40">
        <v>1</v>
      </c>
      <c r="P11" s="40">
        <v>1</v>
      </c>
      <c r="Q11" s="41">
        <v>5</v>
      </c>
      <c r="R11" s="2"/>
      <c r="S11" s="39"/>
      <c r="T11" s="40"/>
      <c r="U11" s="40">
        <v>2</v>
      </c>
      <c r="V11" s="40"/>
      <c r="W11" s="40"/>
      <c r="X11" s="40"/>
      <c r="Y11" s="40">
        <v>11</v>
      </c>
      <c r="Z11" s="41"/>
      <c r="AA11" s="2"/>
      <c r="AB11" s="39"/>
      <c r="AC11" s="40">
        <v>12</v>
      </c>
      <c r="AD11" s="41">
        <v>1</v>
      </c>
      <c r="AE11" s="2"/>
      <c r="AF11" s="39"/>
      <c r="AG11" s="40"/>
      <c r="AH11" s="40">
        <v>3</v>
      </c>
      <c r="AI11" s="40">
        <v>7</v>
      </c>
      <c r="AJ11" s="41">
        <v>3</v>
      </c>
      <c r="AK11" s="2"/>
      <c r="AL11" s="39">
        <v>10</v>
      </c>
      <c r="AM11" s="40">
        <v>2</v>
      </c>
      <c r="AN11" s="41">
        <v>1</v>
      </c>
      <c r="AO11" s="2"/>
      <c r="AP11" s="39"/>
      <c r="AQ11" s="40"/>
      <c r="AR11" s="40">
        <v>1</v>
      </c>
      <c r="AS11" s="40">
        <v>1</v>
      </c>
      <c r="AT11" s="40"/>
      <c r="AU11" s="40"/>
      <c r="AV11" s="41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36" customFormat="1" ht="18.75">
      <c r="A12" s="59" t="s">
        <v>40</v>
      </c>
      <c r="B12" s="38"/>
      <c r="C12" s="60">
        <v>26</v>
      </c>
      <c r="D12" s="2"/>
      <c r="E12" s="61">
        <v>12</v>
      </c>
      <c r="F12" s="62">
        <v>14</v>
      </c>
      <c r="G12" s="2"/>
      <c r="H12" s="63">
        <v>23</v>
      </c>
      <c r="I12" s="64"/>
      <c r="J12" s="64">
        <v>3</v>
      </c>
      <c r="K12" s="65"/>
      <c r="L12" s="2"/>
      <c r="M12" s="63"/>
      <c r="N12" s="64">
        <v>5</v>
      </c>
      <c r="O12" s="64">
        <v>11</v>
      </c>
      <c r="P12" s="64">
        <v>6</v>
      </c>
      <c r="Q12" s="65">
        <v>4</v>
      </c>
      <c r="R12" s="2"/>
      <c r="S12" s="63"/>
      <c r="T12" s="64"/>
      <c r="U12" s="64"/>
      <c r="V12" s="64"/>
      <c r="W12" s="64">
        <v>1</v>
      </c>
      <c r="X12" s="64"/>
      <c r="Y12" s="64">
        <v>25</v>
      </c>
      <c r="Z12" s="65"/>
      <c r="AA12" s="2"/>
      <c r="AB12" s="63"/>
      <c r="AC12" s="64">
        <v>25</v>
      </c>
      <c r="AD12" s="65">
        <v>1</v>
      </c>
      <c r="AE12" s="2"/>
      <c r="AF12" s="63">
        <v>3</v>
      </c>
      <c r="AG12" s="64">
        <v>6</v>
      </c>
      <c r="AH12" s="64">
        <v>5</v>
      </c>
      <c r="AI12" s="64">
        <v>6</v>
      </c>
      <c r="AJ12" s="65">
        <v>6</v>
      </c>
      <c r="AK12" s="2"/>
      <c r="AL12" s="63">
        <v>12</v>
      </c>
      <c r="AM12" s="64">
        <v>5</v>
      </c>
      <c r="AN12" s="65">
        <v>9</v>
      </c>
      <c r="AO12" s="2"/>
      <c r="AP12" s="63"/>
      <c r="AQ12" s="64"/>
      <c r="AR12" s="64">
        <v>2</v>
      </c>
      <c r="AS12" s="64"/>
      <c r="AT12" s="64">
        <v>1</v>
      </c>
      <c r="AU12" s="64"/>
      <c r="AV12" s="65">
        <v>2</v>
      </c>
      <c r="AW12" s="2"/>
      <c r="AX12" s="2"/>
      <c r="AY12" s="2"/>
      <c r="AZ12" s="2"/>
      <c r="BA12" s="2"/>
      <c r="BB12" s="2"/>
      <c r="BC12" s="2"/>
      <c r="BD12" s="2"/>
      <c r="BE12" s="2"/>
    </row>
    <row r="13" spans="1:57" s="36" customFormat="1" ht="18.75">
      <c r="A13" s="37" t="s">
        <v>41</v>
      </c>
      <c r="B13" s="38"/>
      <c r="C13" s="11">
        <v>19</v>
      </c>
      <c r="D13" s="2"/>
      <c r="E13" s="12">
        <v>2</v>
      </c>
      <c r="F13" s="3">
        <v>17</v>
      </c>
      <c r="G13" s="2"/>
      <c r="H13" s="39">
        <v>18</v>
      </c>
      <c r="I13" s="40"/>
      <c r="J13" s="40">
        <v>1</v>
      </c>
      <c r="K13" s="41"/>
      <c r="L13" s="2"/>
      <c r="M13" s="39">
        <v>1</v>
      </c>
      <c r="N13" s="40">
        <v>7</v>
      </c>
      <c r="O13" s="40">
        <v>5</v>
      </c>
      <c r="P13" s="40">
        <v>4</v>
      </c>
      <c r="Q13" s="41">
        <v>2</v>
      </c>
      <c r="R13" s="2"/>
      <c r="S13" s="39"/>
      <c r="T13" s="40">
        <v>1</v>
      </c>
      <c r="U13" s="40">
        <v>2</v>
      </c>
      <c r="V13" s="40"/>
      <c r="W13" s="40">
        <v>1</v>
      </c>
      <c r="X13" s="40"/>
      <c r="Y13" s="40">
        <v>15</v>
      </c>
      <c r="Z13" s="41"/>
      <c r="AA13" s="2"/>
      <c r="AB13" s="39">
        <v>1</v>
      </c>
      <c r="AC13" s="40">
        <v>14</v>
      </c>
      <c r="AD13" s="41">
        <v>4</v>
      </c>
      <c r="AE13" s="2"/>
      <c r="AF13" s="39"/>
      <c r="AG13" s="40">
        <v>4</v>
      </c>
      <c r="AH13" s="40">
        <v>4</v>
      </c>
      <c r="AI13" s="40">
        <v>8</v>
      </c>
      <c r="AJ13" s="41">
        <v>3</v>
      </c>
      <c r="AK13" s="2"/>
      <c r="AL13" s="39">
        <v>11</v>
      </c>
      <c r="AM13" s="40">
        <v>4</v>
      </c>
      <c r="AN13" s="41">
        <v>4</v>
      </c>
      <c r="AO13" s="2"/>
      <c r="AP13" s="39"/>
      <c r="AQ13" s="40"/>
      <c r="AR13" s="40">
        <v>1</v>
      </c>
      <c r="AS13" s="40">
        <v>1</v>
      </c>
      <c r="AT13" s="40">
        <v>2</v>
      </c>
      <c r="AU13" s="40"/>
      <c r="AV13" s="41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36" customFormat="1" ht="18.75">
      <c r="A14" s="59" t="s">
        <v>42</v>
      </c>
      <c r="B14" s="38"/>
      <c r="C14" s="60">
        <v>5</v>
      </c>
      <c r="D14" s="2"/>
      <c r="E14" s="61">
        <v>2</v>
      </c>
      <c r="F14" s="62">
        <v>3</v>
      </c>
      <c r="G14" s="2"/>
      <c r="H14" s="63">
        <v>5</v>
      </c>
      <c r="I14" s="64"/>
      <c r="J14" s="64"/>
      <c r="K14" s="65"/>
      <c r="L14" s="2"/>
      <c r="M14" s="63"/>
      <c r="N14" s="64">
        <v>1</v>
      </c>
      <c r="O14" s="64">
        <v>3</v>
      </c>
      <c r="P14" s="64"/>
      <c r="Q14" s="65">
        <v>1</v>
      </c>
      <c r="R14" s="2"/>
      <c r="S14" s="63"/>
      <c r="T14" s="64"/>
      <c r="U14" s="64"/>
      <c r="V14" s="64"/>
      <c r="W14" s="64"/>
      <c r="X14" s="64"/>
      <c r="Y14" s="64">
        <v>5</v>
      </c>
      <c r="Z14" s="65"/>
      <c r="AA14" s="2"/>
      <c r="AB14" s="63"/>
      <c r="AC14" s="64">
        <v>5</v>
      </c>
      <c r="AD14" s="65"/>
      <c r="AE14" s="2"/>
      <c r="AF14" s="63"/>
      <c r="AG14" s="64"/>
      <c r="AH14" s="64">
        <v>1</v>
      </c>
      <c r="AI14" s="64">
        <v>4</v>
      </c>
      <c r="AJ14" s="65"/>
      <c r="AK14" s="2"/>
      <c r="AL14" s="63">
        <v>4</v>
      </c>
      <c r="AM14" s="64">
        <v>1</v>
      </c>
      <c r="AN14" s="65"/>
      <c r="AO14" s="2"/>
      <c r="AP14" s="63"/>
      <c r="AQ14" s="64"/>
      <c r="AR14" s="64"/>
      <c r="AS14" s="64"/>
      <c r="AT14" s="64"/>
      <c r="AU14" s="64"/>
      <c r="AV14" s="65">
        <v>1</v>
      </c>
      <c r="AW14" s="2"/>
      <c r="AX14" s="2"/>
      <c r="AY14" s="2"/>
      <c r="AZ14" s="2"/>
      <c r="BA14" s="2"/>
      <c r="BB14" s="2"/>
      <c r="BC14" s="2"/>
      <c r="BD14" s="2"/>
      <c r="BE14" s="2"/>
    </row>
    <row r="15" spans="1:57" s="36" customFormat="1" ht="18.75">
      <c r="A15" s="37" t="s">
        <v>122</v>
      </c>
      <c r="B15" s="38"/>
      <c r="C15" s="11">
        <v>24</v>
      </c>
      <c r="D15" s="2"/>
      <c r="E15" s="12">
        <v>16</v>
      </c>
      <c r="F15" s="3">
        <v>8</v>
      </c>
      <c r="G15" s="2"/>
      <c r="H15" s="39">
        <v>5</v>
      </c>
      <c r="I15" s="40"/>
      <c r="J15" s="40">
        <v>19</v>
      </c>
      <c r="K15" s="41"/>
      <c r="L15" s="2"/>
      <c r="M15" s="39">
        <v>3</v>
      </c>
      <c r="N15" s="40">
        <v>12</v>
      </c>
      <c r="O15" s="40">
        <v>4</v>
      </c>
      <c r="P15" s="40">
        <v>3</v>
      </c>
      <c r="Q15" s="41">
        <v>2</v>
      </c>
      <c r="R15" s="2"/>
      <c r="S15" s="39"/>
      <c r="T15" s="40"/>
      <c r="U15" s="40">
        <v>1</v>
      </c>
      <c r="V15" s="40"/>
      <c r="W15" s="40"/>
      <c r="X15" s="40"/>
      <c r="Y15" s="40">
        <v>23</v>
      </c>
      <c r="Z15" s="41"/>
      <c r="AA15" s="2"/>
      <c r="AB15" s="39"/>
      <c r="AC15" s="40">
        <v>17</v>
      </c>
      <c r="AD15" s="41">
        <v>7</v>
      </c>
      <c r="AE15" s="2"/>
      <c r="AF15" s="39"/>
      <c r="AG15" s="40">
        <v>23</v>
      </c>
      <c r="AH15" s="40"/>
      <c r="AI15" s="40">
        <v>1</v>
      </c>
      <c r="AJ15" s="41"/>
      <c r="AK15" s="2"/>
      <c r="AL15" s="39">
        <v>1</v>
      </c>
      <c r="AM15" s="40"/>
      <c r="AN15" s="41">
        <v>23</v>
      </c>
      <c r="AO15" s="2"/>
      <c r="AP15" s="39"/>
      <c r="AQ15" s="40"/>
      <c r="AR15" s="40"/>
      <c r="AS15" s="40"/>
      <c r="AT15" s="40"/>
      <c r="AU15" s="40"/>
      <c r="AV15" s="41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36" customFormat="1" ht="18.75">
      <c r="A16" s="59" t="s">
        <v>43</v>
      </c>
      <c r="B16" s="38"/>
      <c r="C16" s="60">
        <v>12</v>
      </c>
      <c r="D16" s="2"/>
      <c r="E16" s="61">
        <v>2</v>
      </c>
      <c r="F16" s="62">
        <v>10</v>
      </c>
      <c r="G16" s="2"/>
      <c r="H16" s="63">
        <v>11</v>
      </c>
      <c r="I16" s="64"/>
      <c r="J16" s="64">
        <v>1</v>
      </c>
      <c r="K16" s="65"/>
      <c r="L16" s="2"/>
      <c r="M16" s="63">
        <v>1</v>
      </c>
      <c r="N16" s="64">
        <v>3</v>
      </c>
      <c r="O16" s="64">
        <v>1</v>
      </c>
      <c r="P16" s="64">
        <v>7</v>
      </c>
      <c r="Q16" s="65"/>
      <c r="R16" s="2"/>
      <c r="S16" s="63"/>
      <c r="T16" s="64"/>
      <c r="U16" s="64"/>
      <c r="V16" s="64"/>
      <c r="W16" s="64">
        <v>1</v>
      </c>
      <c r="X16" s="64"/>
      <c r="Y16" s="64">
        <v>11</v>
      </c>
      <c r="Z16" s="65"/>
      <c r="AA16" s="2"/>
      <c r="AB16" s="63"/>
      <c r="AC16" s="64">
        <v>11</v>
      </c>
      <c r="AD16" s="65">
        <v>1</v>
      </c>
      <c r="AE16" s="2"/>
      <c r="AF16" s="63"/>
      <c r="AG16" s="64">
        <v>1</v>
      </c>
      <c r="AH16" s="64">
        <v>5</v>
      </c>
      <c r="AI16" s="64">
        <v>3</v>
      </c>
      <c r="AJ16" s="65">
        <v>3</v>
      </c>
      <c r="AK16" s="2"/>
      <c r="AL16" s="63">
        <v>6</v>
      </c>
      <c r="AM16" s="64">
        <v>4</v>
      </c>
      <c r="AN16" s="65">
        <v>2</v>
      </c>
      <c r="AO16" s="2"/>
      <c r="AP16" s="63">
        <v>1</v>
      </c>
      <c r="AQ16" s="64"/>
      <c r="AR16" s="64"/>
      <c r="AS16" s="64">
        <v>1</v>
      </c>
      <c r="AT16" s="64"/>
      <c r="AU16" s="64">
        <v>1</v>
      </c>
      <c r="AV16" s="65">
        <v>1</v>
      </c>
      <c r="AW16" s="2"/>
      <c r="AX16" s="2"/>
      <c r="AY16" s="2"/>
      <c r="AZ16" s="2"/>
      <c r="BA16" s="2"/>
      <c r="BB16" s="2"/>
      <c r="BC16" s="2"/>
      <c r="BD16" s="2"/>
      <c r="BE16" s="2"/>
    </row>
    <row r="17" spans="1:57" s="36" customFormat="1" ht="18.75">
      <c r="A17" s="37" t="s">
        <v>44</v>
      </c>
      <c r="B17" s="38"/>
      <c r="C17" s="11">
        <v>45</v>
      </c>
      <c r="D17" s="2"/>
      <c r="E17" s="12">
        <v>21</v>
      </c>
      <c r="F17" s="3">
        <v>24</v>
      </c>
      <c r="G17" s="2"/>
      <c r="H17" s="39">
        <v>32</v>
      </c>
      <c r="I17" s="40"/>
      <c r="J17" s="40">
        <v>11</v>
      </c>
      <c r="K17" s="41">
        <v>2</v>
      </c>
      <c r="L17" s="2"/>
      <c r="M17" s="39"/>
      <c r="N17" s="40">
        <v>9</v>
      </c>
      <c r="O17" s="40">
        <v>16</v>
      </c>
      <c r="P17" s="40">
        <v>9</v>
      </c>
      <c r="Q17" s="41">
        <v>11</v>
      </c>
      <c r="R17" s="2"/>
      <c r="S17" s="39"/>
      <c r="T17" s="40">
        <v>1</v>
      </c>
      <c r="U17" s="40">
        <v>2</v>
      </c>
      <c r="V17" s="40"/>
      <c r="W17" s="40"/>
      <c r="X17" s="40"/>
      <c r="Y17" s="40">
        <v>42</v>
      </c>
      <c r="Z17" s="41"/>
      <c r="AA17" s="2"/>
      <c r="AB17" s="39">
        <v>2</v>
      </c>
      <c r="AC17" s="40">
        <v>40</v>
      </c>
      <c r="AD17" s="41">
        <v>3</v>
      </c>
      <c r="AE17" s="2"/>
      <c r="AF17" s="39">
        <v>5</v>
      </c>
      <c r="AG17" s="40">
        <v>10</v>
      </c>
      <c r="AH17" s="40">
        <v>8</v>
      </c>
      <c r="AI17" s="40">
        <v>11</v>
      </c>
      <c r="AJ17" s="41">
        <v>11</v>
      </c>
      <c r="AK17" s="2"/>
      <c r="AL17" s="39">
        <v>21</v>
      </c>
      <c r="AM17" s="40">
        <v>7</v>
      </c>
      <c r="AN17" s="41">
        <v>17</v>
      </c>
      <c r="AO17" s="2"/>
      <c r="AP17" s="39">
        <v>1</v>
      </c>
      <c r="AQ17" s="40"/>
      <c r="AR17" s="40">
        <v>1</v>
      </c>
      <c r="AS17" s="40">
        <v>1</v>
      </c>
      <c r="AT17" s="40">
        <v>1</v>
      </c>
      <c r="AU17" s="40"/>
      <c r="AV17" s="41">
        <v>3</v>
      </c>
      <c r="AW17" s="2"/>
      <c r="AX17" s="2"/>
      <c r="AY17" s="2"/>
      <c r="AZ17" s="2"/>
      <c r="BA17" s="2"/>
      <c r="BB17" s="2"/>
      <c r="BC17" s="2"/>
      <c r="BD17" s="2"/>
      <c r="BE17" s="2"/>
    </row>
    <row r="18" spans="1:57" s="36" customFormat="1" ht="18.75">
      <c r="A18" s="59" t="s">
        <v>45</v>
      </c>
      <c r="B18" s="38"/>
      <c r="C18" s="60">
        <v>33</v>
      </c>
      <c r="D18" s="2"/>
      <c r="E18" s="61">
        <v>14</v>
      </c>
      <c r="F18" s="62">
        <v>19</v>
      </c>
      <c r="G18" s="2"/>
      <c r="H18" s="63">
        <v>32</v>
      </c>
      <c r="I18" s="64"/>
      <c r="J18" s="64">
        <v>1</v>
      </c>
      <c r="K18" s="65"/>
      <c r="L18" s="2"/>
      <c r="M18" s="63"/>
      <c r="N18" s="64">
        <v>14</v>
      </c>
      <c r="O18" s="64">
        <v>10</v>
      </c>
      <c r="P18" s="64">
        <v>4</v>
      </c>
      <c r="Q18" s="65">
        <v>5</v>
      </c>
      <c r="R18" s="2"/>
      <c r="S18" s="63"/>
      <c r="T18" s="64"/>
      <c r="U18" s="64">
        <v>2</v>
      </c>
      <c r="V18" s="64"/>
      <c r="W18" s="64"/>
      <c r="X18" s="64"/>
      <c r="Y18" s="64">
        <v>31</v>
      </c>
      <c r="Z18" s="65"/>
      <c r="AA18" s="2"/>
      <c r="AB18" s="63"/>
      <c r="AC18" s="64">
        <v>31</v>
      </c>
      <c r="AD18" s="65">
        <v>2</v>
      </c>
      <c r="AE18" s="2"/>
      <c r="AF18" s="63"/>
      <c r="AG18" s="64">
        <v>4</v>
      </c>
      <c r="AH18" s="64">
        <v>14</v>
      </c>
      <c r="AI18" s="64">
        <v>7</v>
      </c>
      <c r="AJ18" s="65">
        <v>8</v>
      </c>
      <c r="AK18" s="2"/>
      <c r="AL18" s="63">
        <v>15</v>
      </c>
      <c r="AM18" s="64">
        <v>9</v>
      </c>
      <c r="AN18" s="65">
        <v>9</v>
      </c>
      <c r="AO18" s="2"/>
      <c r="AP18" s="63">
        <v>1</v>
      </c>
      <c r="AQ18" s="64"/>
      <c r="AR18" s="64">
        <v>1</v>
      </c>
      <c r="AS18" s="64"/>
      <c r="AT18" s="64"/>
      <c r="AU18" s="64">
        <v>2</v>
      </c>
      <c r="AV18" s="65">
        <v>5</v>
      </c>
      <c r="AW18" s="2"/>
      <c r="AX18" s="2"/>
      <c r="AY18" s="2"/>
      <c r="AZ18" s="2"/>
      <c r="BA18" s="2"/>
      <c r="BB18" s="2"/>
      <c r="BC18" s="2"/>
      <c r="BD18" s="2"/>
      <c r="BE18" s="2"/>
    </row>
    <row r="19" spans="1:57" s="36" customFormat="1" ht="18.75">
      <c r="A19" s="37" t="s">
        <v>46</v>
      </c>
      <c r="B19" s="38"/>
      <c r="C19" s="11">
        <v>26</v>
      </c>
      <c r="D19" s="2"/>
      <c r="E19" s="12">
        <v>7</v>
      </c>
      <c r="F19" s="3">
        <v>19</v>
      </c>
      <c r="G19" s="2"/>
      <c r="H19" s="39">
        <v>19</v>
      </c>
      <c r="I19" s="40"/>
      <c r="J19" s="40">
        <v>7</v>
      </c>
      <c r="K19" s="41"/>
      <c r="L19" s="2"/>
      <c r="M19" s="39">
        <v>1</v>
      </c>
      <c r="N19" s="40">
        <v>10</v>
      </c>
      <c r="O19" s="40">
        <v>6</v>
      </c>
      <c r="P19" s="40">
        <v>5</v>
      </c>
      <c r="Q19" s="41">
        <v>4</v>
      </c>
      <c r="R19" s="2"/>
      <c r="S19" s="39"/>
      <c r="T19" s="40"/>
      <c r="U19" s="40"/>
      <c r="V19" s="40">
        <v>1</v>
      </c>
      <c r="W19" s="40">
        <v>5</v>
      </c>
      <c r="X19" s="40"/>
      <c r="Y19" s="40">
        <v>19</v>
      </c>
      <c r="Z19" s="41">
        <v>1</v>
      </c>
      <c r="AA19" s="2"/>
      <c r="AB19" s="39">
        <v>1</v>
      </c>
      <c r="AC19" s="40">
        <v>22</v>
      </c>
      <c r="AD19" s="41">
        <v>3</v>
      </c>
      <c r="AE19" s="2"/>
      <c r="AF19" s="39"/>
      <c r="AG19" s="40">
        <v>8</v>
      </c>
      <c r="AH19" s="40">
        <v>7</v>
      </c>
      <c r="AI19" s="40">
        <v>6</v>
      </c>
      <c r="AJ19" s="41">
        <v>5</v>
      </c>
      <c r="AK19" s="2"/>
      <c r="AL19" s="39">
        <v>10</v>
      </c>
      <c r="AM19" s="40">
        <v>4</v>
      </c>
      <c r="AN19" s="41">
        <v>12</v>
      </c>
      <c r="AO19" s="2"/>
      <c r="AP19" s="39"/>
      <c r="AQ19" s="40"/>
      <c r="AR19" s="40"/>
      <c r="AS19" s="40"/>
      <c r="AT19" s="40">
        <v>3</v>
      </c>
      <c r="AU19" s="40">
        <v>1</v>
      </c>
      <c r="AV19" s="41"/>
      <c r="AW19" s="2"/>
      <c r="AX19" s="2"/>
      <c r="AY19" s="2"/>
      <c r="AZ19" s="2"/>
      <c r="BA19" s="2"/>
      <c r="BB19" s="2"/>
      <c r="BC19" s="2"/>
      <c r="BD19" s="2"/>
      <c r="BE19" s="2"/>
    </row>
    <row r="20" spans="1:57" s="36" customFormat="1" ht="18.75">
      <c r="A20" s="59" t="s">
        <v>47</v>
      </c>
      <c r="B20" s="38"/>
      <c r="C20" s="60">
        <v>50</v>
      </c>
      <c r="D20" s="2"/>
      <c r="E20" s="61">
        <v>32</v>
      </c>
      <c r="F20" s="62">
        <v>18</v>
      </c>
      <c r="G20" s="2"/>
      <c r="H20" s="63">
        <v>26</v>
      </c>
      <c r="I20" s="64"/>
      <c r="J20" s="64">
        <v>23</v>
      </c>
      <c r="K20" s="65">
        <v>1</v>
      </c>
      <c r="L20" s="2"/>
      <c r="M20" s="63">
        <v>4</v>
      </c>
      <c r="N20" s="64">
        <v>12</v>
      </c>
      <c r="O20" s="64">
        <v>13</v>
      </c>
      <c r="P20" s="64">
        <v>18</v>
      </c>
      <c r="Q20" s="65">
        <v>3</v>
      </c>
      <c r="R20" s="2"/>
      <c r="S20" s="63"/>
      <c r="T20" s="64">
        <v>3</v>
      </c>
      <c r="U20" s="64">
        <v>1</v>
      </c>
      <c r="V20" s="64">
        <v>10</v>
      </c>
      <c r="W20" s="64">
        <v>3</v>
      </c>
      <c r="X20" s="64"/>
      <c r="Y20" s="64">
        <v>33</v>
      </c>
      <c r="Z20" s="65"/>
      <c r="AA20" s="2"/>
      <c r="AB20" s="63">
        <v>6</v>
      </c>
      <c r="AC20" s="64">
        <v>39</v>
      </c>
      <c r="AD20" s="65">
        <v>5</v>
      </c>
      <c r="AE20" s="2"/>
      <c r="AF20" s="63">
        <v>2</v>
      </c>
      <c r="AG20" s="64">
        <v>28</v>
      </c>
      <c r="AH20" s="64">
        <v>10</v>
      </c>
      <c r="AI20" s="64">
        <v>6</v>
      </c>
      <c r="AJ20" s="65">
        <v>4</v>
      </c>
      <c r="AK20" s="2"/>
      <c r="AL20" s="63">
        <v>10</v>
      </c>
      <c r="AM20" s="64">
        <v>7</v>
      </c>
      <c r="AN20" s="65">
        <v>33</v>
      </c>
      <c r="AO20" s="2"/>
      <c r="AP20" s="63">
        <v>2</v>
      </c>
      <c r="AQ20" s="64"/>
      <c r="AR20" s="64">
        <v>1</v>
      </c>
      <c r="AS20" s="64">
        <v>1</v>
      </c>
      <c r="AT20" s="64">
        <v>2</v>
      </c>
      <c r="AU20" s="64">
        <v>1</v>
      </c>
      <c r="AV20" s="65"/>
      <c r="AW20" s="2"/>
      <c r="AX20" s="2"/>
      <c r="AY20" s="2"/>
      <c r="AZ20" s="2"/>
      <c r="BA20" s="2"/>
      <c r="BB20" s="2"/>
      <c r="BC20" s="2"/>
      <c r="BD20" s="2"/>
      <c r="BE20" s="2"/>
    </row>
    <row r="21" spans="1:57" s="36" customFormat="1" ht="18.75">
      <c r="A21" s="37" t="s">
        <v>48</v>
      </c>
      <c r="B21" s="38"/>
      <c r="C21" s="11">
        <v>27</v>
      </c>
      <c r="D21" s="2"/>
      <c r="E21" s="12">
        <v>7</v>
      </c>
      <c r="F21" s="3">
        <v>20</v>
      </c>
      <c r="G21" s="2"/>
      <c r="H21" s="39">
        <v>18</v>
      </c>
      <c r="I21" s="40"/>
      <c r="J21" s="40">
        <v>8</v>
      </c>
      <c r="K21" s="41">
        <v>1</v>
      </c>
      <c r="L21" s="2"/>
      <c r="M21" s="39"/>
      <c r="N21" s="40">
        <v>3</v>
      </c>
      <c r="O21" s="40">
        <v>7</v>
      </c>
      <c r="P21" s="40">
        <v>11</v>
      </c>
      <c r="Q21" s="41">
        <v>6</v>
      </c>
      <c r="R21" s="2"/>
      <c r="S21" s="39"/>
      <c r="T21" s="40">
        <v>1</v>
      </c>
      <c r="U21" s="40">
        <v>2</v>
      </c>
      <c r="V21" s="40"/>
      <c r="W21" s="40"/>
      <c r="X21" s="40">
        <v>1</v>
      </c>
      <c r="Y21" s="40">
        <v>23</v>
      </c>
      <c r="Z21" s="41"/>
      <c r="AA21" s="2"/>
      <c r="AB21" s="39"/>
      <c r="AC21" s="40">
        <v>23</v>
      </c>
      <c r="AD21" s="41">
        <v>4</v>
      </c>
      <c r="AE21" s="2"/>
      <c r="AF21" s="39">
        <v>1</v>
      </c>
      <c r="AG21" s="40">
        <v>3</v>
      </c>
      <c r="AH21" s="40">
        <v>4</v>
      </c>
      <c r="AI21" s="40">
        <v>12</v>
      </c>
      <c r="AJ21" s="41">
        <v>7</v>
      </c>
      <c r="AK21" s="2"/>
      <c r="AL21" s="39">
        <v>19</v>
      </c>
      <c r="AM21" s="40">
        <v>4</v>
      </c>
      <c r="AN21" s="41">
        <v>4</v>
      </c>
      <c r="AO21" s="2"/>
      <c r="AP21" s="39">
        <v>1</v>
      </c>
      <c r="AQ21" s="40"/>
      <c r="AR21" s="40"/>
      <c r="AS21" s="40"/>
      <c r="AT21" s="40">
        <v>1</v>
      </c>
      <c r="AU21" s="40">
        <v>1</v>
      </c>
      <c r="AV21" s="41">
        <v>1</v>
      </c>
      <c r="AW21" s="2"/>
      <c r="AX21" s="2"/>
      <c r="AY21" s="2"/>
      <c r="AZ21" s="2"/>
      <c r="BA21" s="2"/>
      <c r="BB21" s="2"/>
      <c r="BC21" s="2"/>
      <c r="BD21" s="2"/>
      <c r="BE21" s="2"/>
    </row>
    <row r="22" spans="1:57" s="36" customFormat="1" ht="18.75">
      <c r="A22" s="59" t="s">
        <v>49</v>
      </c>
      <c r="B22" s="38"/>
      <c r="C22" s="60">
        <v>12</v>
      </c>
      <c r="D22" s="2"/>
      <c r="E22" s="61">
        <v>4</v>
      </c>
      <c r="F22" s="62">
        <v>8</v>
      </c>
      <c r="G22" s="2"/>
      <c r="H22" s="63">
        <v>9</v>
      </c>
      <c r="I22" s="64"/>
      <c r="J22" s="64">
        <v>3</v>
      </c>
      <c r="K22" s="65"/>
      <c r="L22" s="2"/>
      <c r="M22" s="63">
        <v>1</v>
      </c>
      <c r="N22" s="64">
        <v>4</v>
      </c>
      <c r="O22" s="64">
        <v>4</v>
      </c>
      <c r="P22" s="64">
        <v>2</v>
      </c>
      <c r="Q22" s="65">
        <v>1</v>
      </c>
      <c r="R22" s="2"/>
      <c r="S22" s="63"/>
      <c r="T22" s="64"/>
      <c r="U22" s="64"/>
      <c r="V22" s="64"/>
      <c r="W22" s="64"/>
      <c r="X22" s="64"/>
      <c r="Y22" s="64">
        <v>12</v>
      </c>
      <c r="Z22" s="65"/>
      <c r="AA22" s="2"/>
      <c r="AB22" s="63"/>
      <c r="AC22" s="64">
        <v>11</v>
      </c>
      <c r="AD22" s="65">
        <v>1</v>
      </c>
      <c r="AE22" s="2"/>
      <c r="AF22" s="63"/>
      <c r="AG22" s="64">
        <v>2</v>
      </c>
      <c r="AH22" s="64">
        <v>4</v>
      </c>
      <c r="AI22" s="64">
        <v>5</v>
      </c>
      <c r="AJ22" s="65">
        <v>1</v>
      </c>
      <c r="AK22" s="2"/>
      <c r="AL22" s="63">
        <v>6</v>
      </c>
      <c r="AM22" s="64">
        <v>2</v>
      </c>
      <c r="AN22" s="65">
        <v>4</v>
      </c>
      <c r="AO22" s="2"/>
      <c r="AP22" s="63"/>
      <c r="AQ22" s="64"/>
      <c r="AR22" s="64">
        <v>1</v>
      </c>
      <c r="AS22" s="64"/>
      <c r="AT22" s="64">
        <v>1</v>
      </c>
      <c r="AU22" s="64"/>
      <c r="AV22" s="65"/>
      <c r="AW22" s="2"/>
      <c r="AX22" s="2"/>
      <c r="AY22" s="2"/>
      <c r="AZ22" s="2"/>
      <c r="BA22" s="2"/>
      <c r="BB22" s="2"/>
      <c r="BC22" s="2"/>
      <c r="BD22" s="2"/>
      <c r="BE22" s="2"/>
    </row>
    <row r="23" spans="1:57" s="36" customFormat="1" ht="18.75">
      <c r="A23" s="37" t="s">
        <v>50</v>
      </c>
      <c r="B23" s="38"/>
      <c r="C23" s="11">
        <v>16</v>
      </c>
      <c r="D23" s="2"/>
      <c r="E23" s="12">
        <v>1</v>
      </c>
      <c r="F23" s="3">
        <v>15</v>
      </c>
      <c r="G23" s="2"/>
      <c r="H23" s="39">
        <v>15</v>
      </c>
      <c r="I23" s="40"/>
      <c r="J23" s="40">
        <v>1</v>
      </c>
      <c r="K23" s="41"/>
      <c r="L23" s="2"/>
      <c r="M23" s="39"/>
      <c r="N23" s="40">
        <v>3</v>
      </c>
      <c r="O23" s="40">
        <v>5</v>
      </c>
      <c r="P23" s="40">
        <v>3</v>
      </c>
      <c r="Q23" s="41">
        <v>5</v>
      </c>
      <c r="R23" s="2"/>
      <c r="S23" s="39"/>
      <c r="T23" s="40">
        <v>1</v>
      </c>
      <c r="U23" s="40">
        <v>1</v>
      </c>
      <c r="V23" s="40"/>
      <c r="W23" s="40"/>
      <c r="X23" s="40"/>
      <c r="Y23" s="40">
        <v>14</v>
      </c>
      <c r="Z23" s="41"/>
      <c r="AA23" s="2"/>
      <c r="AB23" s="39"/>
      <c r="AC23" s="40">
        <v>16</v>
      </c>
      <c r="AD23" s="41"/>
      <c r="AE23" s="2"/>
      <c r="AF23" s="39"/>
      <c r="AG23" s="40"/>
      <c r="AH23" s="40">
        <v>5</v>
      </c>
      <c r="AI23" s="40">
        <v>5</v>
      </c>
      <c r="AJ23" s="41">
        <v>6</v>
      </c>
      <c r="AK23" s="2"/>
      <c r="AL23" s="39">
        <v>11</v>
      </c>
      <c r="AM23" s="40">
        <v>3</v>
      </c>
      <c r="AN23" s="41">
        <v>2</v>
      </c>
      <c r="AO23" s="2"/>
      <c r="AP23" s="39"/>
      <c r="AQ23" s="40"/>
      <c r="AR23" s="40">
        <v>1</v>
      </c>
      <c r="AS23" s="40"/>
      <c r="AT23" s="40">
        <v>1</v>
      </c>
      <c r="AU23" s="40">
        <v>1</v>
      </c>
      <c r="AV23" s="41"/>
      <c r="AW23" s="2"/>
      <c r="AX23" s="2"/>
      <c r="AY23" s="2"/>
      <c r="AZ23" s="2"/>
      <c r="BA23" s="2"/>
      <c r="BB23" s="2"/>
      <c r="BC23" s="2"/>
      <c r="BD23" s="2"/>
      <c r="BE23" s="2"/>
    </row>
    <row r="24" spans="1:57" s="36" customFormat="1" ht="18.75">
      <c r="A24" s="59" t="s">
        <v>51</v>
      </c>
      <c r="B24" s="38"/>
      <c r="C24" s="60">
        <v>18</v>
      </c>
      <c r="D24" s="2"/>
      <c r="E24" s="61">
        <v>2</v>
      </c>
      <c r="F24" s="62">
        <v>16</v>
      </c>
      <c r="G24" s="2"/>
      <c r="H24" s="63">
        <v>16</v>
      </c>
      <c r="I24" s="64"/>
      <c r="J24" s="64">
        <v>2</v>
      </c>
      <c r="K24" s="65"/>
      <c r="L24" s="2"/>
      <c r="M24" s="63"/>
      <c r="N24" s="64">
        <v>10</v>
      </c>
      <c r="O24" s="64">
        <v>4</v>
      </c>
      <c r="P24" s="64">
        <v>2</v>
      </c>
      <c r="Q24" s="65">
        <v>2</v>
      </c>
      <c r="R24" s="2"/>
      <c r="S24" s="63"/>
      <c r="T24" s="64"/>
      <c r="U24" s="64">
        <v>1</v>
      </c>
      <c r="V24" s="64">
        <v>1</v>
      </c>
      <c r="W24" s="64">
        <v>1</v>
      </c>
      <c r="X24" s="64"/>
      <c r="Y24" s="64">
        <v>15</v>
      </c>
      <c r="Z24" s="65"/>
      <c r="AA24" s="2"/>
      <c r="AB24" s="63"/>
      <c r="AC24" s="64">
        <v>18</v>
      </c>
      <c r="AD24" s="65"/>
      <c r="AE24" s="2"/>
      <c r="AF24" s="63">
        <v>1</v>
      </c>
      <c r="AG24" s="64"/>
      <c r="AH24" s="64">
        <v>8</v>
      </c>
      <c r="AI24" s="64">
        <v>6</v>
      </c>
      <c r="AJ24" s="65">
        <v>3</v>
      </c>
      <c r="AK24" s="2"/>
      <c r="AL24" s="63">
        <v>9</v>
      </c>
      <c r="AM24" s="64">
        <v>7</v>
      </c>
      <c r="AN24" s="65">
        <v>2</v>
      </c>
      <c r="AO24" s="2"/>
      <c r="AP24" s="63"/>
      <c r="AQ24" s="64"/>
      <c r="AR24" s="64"/>
      <c r="AS24" s="64">
        <v>2</v>
      </c>
      <c r="AT24" s="64">
        <v>2</v>
      </c>
      <c r="AU24" s="64"/>
      <c r="AV24" s="65">
        <v>3</v>
      </c>
      <c r="AW24" s="2"/>
      <c r="AX24" s="2"/>
      <c r="AY24" s="2"/>
      <c r="AZ24" s="2"/>
      <c r="BA24" s="2"/>
      <c r="BB24" s="2"/>
      <c r="BC24" s="2"/>
      <c r="BD24" s="2"/>
      <c r="BE24" s="2"/>
    </row>
    <row r="25" spans="1:57" s="36" customFormat="1" ht="18.75">
      <c r="A25" s="37" t="s">
        <v>52</v>
      </c>
      <c r="B25" s="38"/>
      <c r="C25" s="11">
        <v>19</v>
      </c>
      <c r="D25" s="2"/>
      <c r="E25" s="12">
        <v>8</v>
      </c>
      <c r="F25" s="3">
        <v>11</v>
      </c>
      <c r="G25" s="2"/>
      <c r="H25" s="39">
        <v>19</v>
      </c>
      <c r="I25" s="40"/>
      <c r="J25" s="40"/>
      <c r="K25" s="41"/>
      <c r="L25" s="2"/>
      <c r="M25" s="39"/>
      <c r="N25" s="40">
        <v>5</v>
      </c>
      <c r="O25" s="40">
        <v>6</v>
      </c>
      <c r="P25" s="40">
        <v>4</v>
      </c>
      <c r="Q25" s="41">
        <v>4</v>
      </c>
      <c r="R25" s="2"/>
      <c r="S25" s="39">
        <v>1</v>
      </c>
      <c r="T25" s="40"/>
      <c r="U25" s="40">
        <v>1</v>
      </c>
      <c r="V25" s="40"/>
      <c r="W25" s="40"/>
      <c r="X25" s="40"/>
      <c r="Y25" s="40">
        <v>17</v>
      </c>
      <c r="Z25" s="41"/>
      <c r="AA25" s="2"/>
      <c r="AB25" s="39"/>
      <c r="AC25" s="40">
        <v>16</v>
      </c>
      <c r="AD25" s="41">
        <v>3</v>
      </c>
      <c r="AE25" s="2"/>
      <c r="AF25" s="39"/>
      <c r="AG25" s="40">
        <v>3</v>
      </c>
      <c r="AH25" s="40">
        <v>5</v>
      </c>
      <c r="AI25" s="40">
        <v>8</v>
      </c>
      <c r="AJ25" s="41">
        <v>3</v>
      </c>
      <c r="AK25" s="2"/>
      <c r="AL25" s="39">
        <v>11</v>
      </c>
      <c r="AM25" s="40">
        <v>4</v>
      </c>
      <c r="AN25" s="41">
        <v>4</v>
      </c>
      <c r="AO25" s="2"/>
      <c r="AP25" s="39"/>
      <c r="AQ25" s="40">
        <v>1</v>
      </c>
      <c r="AR25" s="40"/>
      <c r="AS25" s="40"/>
      <c r="AT25" s="40">
        <v>2</v>
      </c>
      <c r="AU25" s="40"/>
      <c r="AV25" s="41">
        <v>1</v>
      </c>
      <c r="AW25" s="2"/>
      <c r="AX25" s="2"/>
      <c r="AY25" s="2"/>
      <c r="AZ25" s="2"/>
      <c r="BA25" s="2"/>
      <c r="BB25" s="2"/>
      <c r="BC25" s="2"/>
      <c r="BD25" s="2"/>
      <c r="BE25" s="2"/>
    </row>
    <row r="26" spans="1:57" s="36" customFormat="1" ht="18.75">
      <c r="A26" s="59" t="s">
        <v>53</v>
      </c>
      <c r="B26" s="38"/>
      <c r="C26" s="60">
        <v>7</v>
      </c>
      <c r="D26" s="2"/>
      <c r="E26" s="61">
        <v>2</v>
      </c>
      <c r="F26" s="62">
        <v>5</v>
      </c>
      <c r="G26" s="2"/>
      <c r="H26" s="63">
        <v>7</v>
      </c>
      <c r="I26" s="64"/>
      <c r="J26" s="64"/>
      <c r="K26" s="65"/>
      <c r="L26" s="2"/>
      <c r="M26" s="63"/>
      <c r="N26" s="64">
        <v>3</v>
      </c>
      <c r="O26" s="64">
        <v>1</v>
      </c>
      <c r="P26" s="64">
        <v>1</v>
      </c>
      <c r="Q26" s="65">
        <v>2</v>
      </c>
      <c r="R26" s="2"/>
      <c r="S26" s="63"/>
      <c r="T26" s="64"/>
      <c r="U26" s="64"/>
      <c r="V26" s="64"/>
      <c r="W26" s="64"/>
      <c r="X26" s="64"/>
      <c r="Y26" s="64">
        <v>7</v>
      </c>
      <c r="Z26" s="65"/>
      <c r="AA26" s="2"/>
      <c r="AB26" s="63"/>
      <c r="AC26" s="64">
        <v>6</v>
      </c>
      <c r="AD26" s="65">
        <v>1</v>
      </c>
      <c r="AE26" s="2"/>
      <c r="AF26" s="63"/>
      <c r="AG26" s="64"/>
      <c r="AH26" s="64">
        <v>5</v>
      </c>
      <c r="AI26" s="64"/>
      <c r="AJ26" s="65">
        <v>2</v>
      </c>
      <c r="AK26" s="2"/>
      <c r="AL26" s="63">
        <v>1</v>
      </c>
      <c r="AM26" s="64">
        <v>4</v>
      </c>
      <c r="AN26" s="65">
        <v>2</v>
      </c>
      <c r="AO26" s="2"/>
      <c r="AP26" s="63"/>
      <c r="AQ26" s="64"/>
      <c r="AR26" s="64"/>
      <c r="AS26" s="64">
        <v>2</v>
      </c>
      <c r="AT26" s="64">
        <v>2</v>
      </c>
      <c r="AU26" s="64"/>
      <c r="AV26" s="65"/>
      <c r="AW26" s="2"/>
      <c r="AX26" s="2"/>
      <c r="AY26" s="2"/>
      <c r="AZ26" s="2"/>
      <c r="BA26" s="2"/>
      <c r="BB26" s="2"/>
      <c r="BC26" s="2"/>
      <c r="BD26" s="2"/>
      <c r="BE26" s="2"/>
    </row>
    <row r="27" spans="1:57" s="36" customFormat="1" ht="18.75">
      <c r="A27" s="37" t="s">
        <v>110</v>
      </c>
      <c r="B27" s="38"/>
      <c r="C27" s="11">
        <v>24</v>
      </c>
      <c r="D27" s="2"/>
      <c r="E27" s="12">
        <v>11</v>
      </c>
      <c r="F27" s="3">
        <v>13</v>
      </c>
      <c r="G27" s="2"/>
      <c r="H27" s="39">
        <v>21</v>
      </c>
      <c r="I27" s="40"/>
      <c r="J27" s="40">
        <v>3</v>
      </c>
      <c r="K27" s="41"/>
      <c r="L27" s="2"/>
      <c r="M27" s="39">
        <v>2</v>
      </c>
      <c r="N27" s="40">
        <v>5</v>
      </c>
      <c r="O27" s="40">
        <v>7</v>
      </c>
      <c r="P27" s="40">
        <v>6</v>
      </c>
      <c r="Q27" s="41">
        <v>4</v>
      </c>
      <c r="R27" s="2"/>
      <c r="S27" s="39"/>
      <c r="T27" s="40">
        <v>1</v>
      </c>
      <c r="U27" s="40">
        <v>5</v>
      </c>
      <c r="V27" s="40"/>
      <c r="W27" s="40"/>
      <c r="X27" s="40"/>
      <c r="Y27" s="40">
        <v>18</v>
      </c>
      <c r="Z27" s="41"/>
      <c r="AA27" s="2"/>
      <c r="AB27" s="39"/>
      <c r="AC27" s="40">
        <v>23</v>
      </c>
      <c r="AD27" s="41">
        <v>1</v>
      </c>
      <c r="AE27" s="2"/>
      <c r="AF27" s="39"/>
      <c r="AG27" s="40">
        <v>5</v>
      </c>
      <c r="AH27" s="40">
        <v>8</v>
      </c>
      <c r="AI27" s="40">
        <v>8</v>
      </c>
      <c r="AJ27" s="41">
        <v>3</v>
      </c>
      <c r="AK27" s="2"/>
      <c r="AL27" s="39">
        <v>11</v>
      </c>
      <c r="AM27" s="40">
        <v>7</v>
      </c>
      <c r="AN27" s="41">
        <v>6</v>
      </c>
      <c r="AO27" s="2"/>
      <c r="AP27" s="39"/>
      <c r="AQ27" s="40"/>
      <c r="AR27" s="40">
        <v>2</v>
      </c>
      <c r="AS27" s="40"/>
      <c r="AT27" s="40"/>
      <c r="AU27" s="40">
        <v>2</v>
      </c>
      <c r="AV27" s="41">
        <v>3</v>
      </c>
      <c r="AW27" s="2"/>
      <c r="AX27" s="2"/>
      <c r="AY27" s="2"/>
      <c r="AZ27" s="2"/>
      <c r="BA27" s="2"/>
      <c r="BB27" s="2"/>
      <c r="BC27" s="2"/>
      <c r="BD27" s="2"/>
      <c r="BE27" s="2"/>
    </row>
    <row r="28" spans="1:57" s="36" customFormat="1" ht="18.75">
      <c r="A28" s="59" t="s">
        <v>54</v>
      </c>
      <c r="B28" s="38"/>
      <c r="C28" s="60">
        <v>3</v>
      </c>
      <c r="D28" s="2"/>
      <c r="E28" s="61">
        <v>1</v>
      </c>
      <c r="F28" s="62">
        <v>2</v>
      </c>
      <c r="G28" s="2"/>
      <c r="H28" s="63">
        <v>2</v>
      </c>
      <c r="I28" s="64">
        <v>1</v>
      </c>
      <c r="J28" s="64"/>
      <c r="K28" s="65"/>
      <c r="L28" s="2"/>
      <c r="M28" s="63"/>
      <c r="N28" s="64"/>
      <c r="O28" s="64">
        <v>1</v>
      </c>
      <c r="P28" s="64">
        <v>1</v>
      </c>
      <c r="Q28" s="65">
        <v>1</v>
      </c>
      <c r="R28" s="2"/>
      <c r="S28" s="63"/>
      <c r="T28" s="64"/>
      <c r="U28" s="64"/>
      <c r="V28" s="64"/>
      <c r="W28" s="64">
        <v>1</v>
      </c>
      <c r="X28" s="64"/>
      <c r="Y28" s="64">
        <v>2</v>
      </c>
      <c r="Z28" s="65"/>
      <c r="AA28" s="2"/>
      <c r="AB28" s="63"/>
      <c r="AC28" s="64">
        <v>2</v>
      </c>
      <c r="AD28" s="65">
        <v>1</v>
      </c>
      <c r="AE28" s="2"/>
      <c r="AF28" s="63"/>
      <c r="AG28" s="64"/>
      <c r="AH28" s="64">
        <v>2</v>
      </c>
      <c r="AI28" s="64"/>
      <c r="AJ28" s="65">
        <v>1</v>
      </c>
      <c r="AK28" s="2"/>
      <c r="AL28" s="63">
        <v>1</v>
      </c>
      <c r="AM28" s="64"/>
      <c r="AN28" s="65">
        <v>2</v>
      </c>
      <c r="AO28" s="2"/>
      <c r="AP28" s="63"/>
      <c r="AQ28" s="64"/>
      <c r="AR28" s="64"/>
      <c r="AS28" s="64"/>
      <c r="AT28" s="64"/>
      <c r="AU28" s="64"/>
      <c r="AV28" s="65"/>
      <c r="AW28" s="2"/>
      <c r="AX28" s="2"/>
      <c r="AY28" s="2"/>
      <c r="AZ28" s="2"/>
      <c r="BA28" s="2"/>
      <c r="BB28" s="2"/>
      <c r="BC28" s="2"/>
      <c r="BD28" s="2"/>
      <c r="BE28" s="2"/>
    </row>
    <row r="29" spans="1:57" s="36" customFormat="1" ht="18.75">
      <c r="A29" s="37" t="s">
        <v>73</v>
      </c>
      <c r="B29" s="38"/>
      <c r="C29" s="11">
        <v>4</v>
      </c>
      <c r="D29" s="2"/>
      <c r="E29" s="12">
        <v>3</v>
      </c>
      <c r="F29" s="3">
        <v>1</v>
      </c>
      <c r="G29" s="2"/>
      <c r="H29" s="39"/>
      <c r="I29" s="40"/>
      <c r="J29" s="40">
        <v>4</v>
      </c>
      <c r="K29" s="41"/>
      <c r="L29" s="2"/>
      <c r="M29" s="39"/>
      <c r="N29" s="40"/>
      <c r="O29" s="40">
        <v>1</v>
      </c>
      <c r="P29" s="40">
        <v>3</v>
      </c>
      <c r="Q29" s="41"/>
      <c r="R29" s="2"/>
      <c r="S29" s="39"/>
      <c r="T29" s="40"/>
      <c r="U29" s="40"/>
      <c r="V29" s="40"/>
      <c r="W29" s="40"/>
      <c r="X29" s="40"/>
      <c r="Y29" s="40">
        <v>4</v>
      </c>
      <c r="Z29" s="41"/>
      <c r="AA29" s="2"/>
      <c r="AB29" s="39"/>
      <c r="AC29" s="40">
        <v>4</v>
      </c>
      <c r="AD29" s="41"/>
      <c r="AE29" s="2"/>
      <c r="AF29" s="39"/>
      <c r="AG29" s="40">
        <v>4</v>
      </c>
      <c r="AH29" s="40"/>
      <c r="AI29" s="40"/>
      <c r="AJ29" s="41"/>
      <c r="AK29" s="2"/>
      <c r="AL29" s="39"/>
      <c r="AM29" s="40"/>
      <c r="AN29" s="41">
        <v>4</v>
      </c>
      <c r="AO29" s="2"/>
      <c r="AP29" s="39"/>
      <c r="AQ29" s="40"/>
      <c r="AR29" s="40"/>
      <c r="AS29" s="40"/>
      <c r="AT29" s="40"/>
      <c r="AU29" s="40"/>
      <c r="AV29" s="41"/>
      <c r="AW29" s="2"/>
      <c r="AX29" s="2"/>
      <c r="AY29" s="2"/>
      <c r="AZ29" s="2"/>
      <c r="BA29" s="2"/>
      <c r="BB29" s="2"/>
      <c r="BC29" s="2"/>
      <c r="BD29" s="2"/>
      <c r="BE29" s="2"/>
    </row>
    <row r="30" spans="1:57" s="36" customFormat="1" ht="18.75">
      <c r="A30" s="59" t="s">
        <v>55</v>
      </c>
      <c r="B30" s="38"/>
      <c r="C30" s="60">
        <v>11</v>
      </c>
      <c r="D30" s="2"/>
      <c r="E30" s="61">
        <v>5</v>
      </c>
      <c r="F30" s="62">
        <v>6</v>
      </c>
      <c r="G30" s="2"/>
      <c r="H30" s="63">
        <v>1</v>
      </c>
      <c r="I30" s="64"/>
      <c r="J30" s="64">
        <v>10</v>
      </c>
      <c r="K30" s="65"/>
      <c r="L30" s="2"/>
      <c r="M30" s="63"/>
      <c r="N30" s="64">
        <v>4</v>
      </c>
      <c r="O30" s="64">
        <v>3</v>
      </c>
      <c r="P30" s="64">
        <v>3</v>
      </c>
      <c r="Q30" s="65">
        <v>1</v>
      </c>
      <c r="R30" s="2"/>
      <c r="S30" s="63"/>
      <c r="T30" s="64"/>
      <c r="U30" s="64"/>
      <c r="V30" s="64">
        <v>1</v>
      </c>
      <c r="W30" s="64"/>
      <c r="X30" s="64"/>
      <c r="Y30" s="64">
        <v>10</v>
      </c>
      <c r="Z30" s="65"/>
      <c r="AA30" s="2"/>
      <c r="AB30" s="63"/>
      <c r="AC30" s="64">
        <v>10</v>
      </c>
      <c r="AD30" s="65">
        <v>1</v>
      </c>
      <c r="AE30" s="2"/>
      <c r="AF30" s="63"/>
      <c r="AG30" s="64">
        <v>2</v>
      </c>
      <c r="AH30" s="64">
        <v>3</v>
      </c>
      <c r="AI30" s="64">
        <v>4</v>
      </c>
      <c r="AJ30" s="65">
        <v>2</v>
      </c>
      <c r="AK30" s="2"/>
      <c r="AL30" s="63">
        <v>6</v>
      </c>
      <c r="AM30" s="64">
        <v>3</v>
      </c>
      <c r="AN30" s="65">
        <v>2</v>
      </c>
      <c r="AO30" s="2"/>
      <c r="AP30" s="63"/>
      <c r="AQ30" s="64"/>
      <c r="AR30" s="64"/>
      <c r="AS30" s="64">
        <v>1</v>
      </c>
      <c r="AT30" s="64">
        <v>1</v>
      </c>
      <c r="AU30" s="64"/>
      <c r="AV30" s="65">
        <v>1</v>
      </c>
      <c r="AW30" s="2"/>
      <c r="AX30" s="2"/>
      <c r="AY30" s="2"/>
      <c r="AZ30" s="2"/>
      <c r="BA30" s="2"/>
      <c r="BB30" s="2"/>
      <c r="BC30" s="2"/>
      <c r="BD30" s="2"/>
      <c r="BE30" s="2"/>
    </row>
    <row r="31" spans="1:57" s="36" customFormat="1" ht="18.75">
      <c r="A31" s="37"/>
      <c r="B31" s="38"/>
      <c r="C31" s="11"/>
      <c r="D31" s="2"/>
      <c r="E31" s="12"/>
      <c r="F31" s="3"/>
      <c r="G31" s="2"/>
      <c r="H31" s="12"/>
      <c r="I31" s="2"/>
      <c r="J31" s="2"/>
      <c r="K31" s="3"/>
      <c r="L31" s="2"/>
      <c r="M31" s="12"/>
      <c r="N31" s="2"/>
      <c r="O31" s="2"/>
      <c r="P31" s="2"/>
      <c r="Q31" s="3"/>
      <c r="R31" s="2"/>
      <c r="S31" s="12"/>
      <c r="T31" s="2"/>
      <c r="U31" s="2"/>
      <c r="V31" s="2"/>
      <c r="W31" s="2"/>
      <c r="X31" s="2"/>
      <c r="Y31" s="2"/>
      <c r="Z31" s="3"/>
      <c r="AA31" s="2"/>
      <c r="AB31" s="12"/>
      <c r="AC31" s="2"/>
      <c r="AD31" s="3"/>
      <c r="AE31" s="2"/>
      <c r="AF31" s="12"/>
      <c r="AG31" s="2"/>
      <c r="AH31" s="2"/>
      <c r="AI31" s="2"/>
      <c r="AJ31" s="3"/>
      <c r="AK31" s="2"/>
      <c r="AL31" s="12"/>
      <c r="AM31" s="2"/>
      <c r="AN31" s="3"/>
      <c r="AO31" s="2"/>
      <c r="AP31" s="12"/>
      <c r="AQ31" s="2"/>
      <c r="AR31" s="2"/>
      <c r="AS31" s="2"/>
      <c r="AT31" s="2"/>
      <c r="AU31" s="2"/>
      <c r="AV31" s="3"/>
      <c r="AW31" s="2"/>
      <c r="AX31" s="2"/>
      <c r="AY31" s="2"/>
      <c r="AZ31" s="2"/>
      <c r="BA31" s="2"/>
      <c r="BB31" s="2"/>
      <c r="BC31" s="2"/>
      <c r="BD31" s="2"/>
      <c r="BE31" s="2"/>
    </row>
    <row r="32" spans="1:57" s="71" customFormat="1" ht="18.75">
      <c r="A32" s="66" t="s">
        <v>3</v>
      </c>
      <c r="B32" s="67"/>
      <c r="C32" s="68">
        <f>SUM(C9:C30)</f>
        <v>400</v>
      </c>
      <c r="D32" s="19"/>
      <c r="E32" s="69">
        <f>SUM(E9:E30)</f>
        <v>161</v>
      </c>
      <c r="F32" s="70">
        <f>SUM(F9:F30)</f>
        <v>239</v>
      </c>
      <c r="G32" s="19"/>
      <c r="H32" s="69">
        <f>SUM(H9:H30)</f>
        <v>287</v>
      </c>
      <c r="I32" s="19">
        <f>SUM(I9:I30)</f>
        <v>1</v>
      </c>
      <c r="J32" s="19">
        <f>SUM(J9:J30)</f>
        <v>108</v>
      </c>
      <c r="K32" s="70">
        <f>SUM(K9:K30)</f>
        <v>4</v>
      </c>
      <c r="L32" s="19"/>
      <c r="M32" s="69">
        <f>SUM(M9:M30)</f>
        <v>13</v>
      </c>
      <c r="N32" s="19">
        <f>SUM(N9:N30)</f>
        <v>119</v>
      </c>
      <c r="O32" s="19">
        <f>SUM(O9:O30)</f>
        <v>111</v>
      </c>
      <c r="P32" s="19">
        <f>SUM(P9:P30)</f>
        <v>94</v>
      </c>
      <c r="Q32" s="70">
        <f>SUM(Q9:Q30)</f>
        <v>63</v>
      </c>
      <c r="R32" s="19"/>
      <c r="S32" s="69">
        <f aca="true" t="shared" si="0" ref="S32:Z32">SUM(S9:S30)</f>
        <v>1</v>
      </c>
      <c r="T32" s="19">
        <f t="shared" si="0"/>
        <v>8</v>
      </c>
      <c r="U32" s="19">
        <f t="shared" si="0"/>
        <v>24</v>
      </c>
      <c r="V32" s="19">
        <f t="shared" si="0"/>
        <v>13</v>
      </c>
      <c r="W32" s="19">
        <f t="shared" si="0"/>
        <v>13</v>
      </c>
      <c r="X32" s="19">
        <f t="shared" si="0"/>
        <v>1</v>
      </c>
      <c r="Y32" s="19">
        <f t="shared" si="0"/>
        <v>339</v>
      </c>
      <c r="Z32" s="70">
        <f t="shared" si="0"/>
        <v>1</v>
      </c>
      <c r="AA32" s="19"/>
      <c r="AB32" s="69">
        <f>SUM(AB9:AB30)</f>
        <v>10</v>
      </c>
      <c r="AC32" s="19">
        <f>SUM(AC9:AC30)</f>
        <v>348</v>
      </c>
      <c r="AD32" s="70">
        <f>SUM(AD9:AD30)</f>
        <v>42</v>
      </c>
      <c r="AE32" s="19"/>
      <c r="AF32" s="69">
        <f>SUM(AF9:AF30)</f>
        <v>12</v>
      </c>
      <c r="AG32" s="19">
        <f>SUM(AG9:AG30)</f>
        <v>105</v>
      </c>
      <c r="AH32" s="19">
        <f>SUM(AH9:AH30)</f>
        <v>103</v>
      </c>
      <c r="AI32" s="19">
        <f>SUM(AI9:AI30)</f>
        <v>108</v>
      </c>
      <c r="AJ32" s="70">
        <f>SUM(AJ9:AJ30)</f>
        <v>72</v>
      </c>
      <c r="AK32" s="19"/>
      <c r="AL32" s="69">
        <f>SUM(AL9:AL30)</f>
        <v>177</v>
      </c>
      <c r="AM32" s="19">
        <f>SUM(AM9:AM30)</f>
        <v>79</v>
      </c>
      <c r="AN32" s="70">
        <f>SUM(AN9:AN30)</f>
        <v>144</v>
      </c>
      <c r="AO32" s="19"/>
      <c r="AP32" s="69">
        <f aca="true" t="shared" si="1" ref="AP32:AV32">SUM(AP9:AP30)</f>
        <v>6</v>
      </c>
      <c r="AQ32" s="19">
        <f t="shared" si="1"/>
        <v>2</v>
      </c>
      <c r="AR32" s="19">
        <f t="shared" si="1"/>
        <v>11</v>
      </c>
      <c r="AS32" s="19">
        <f t="shared" si="1"/>
        <v>10</v>
      </c>
      <c r="AT32" s="19">
        <f t="shared" si="1"/>
        <v>19</v>
      </c>
      <c r="AU32" s="19">
        <f t="shared" si="1"/>
        <v>9</v>
      </c>
      <c r="AV32" s="70">
        <f t="shared" si="1"/>
        <v>22</v>
      </c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s="71" customFormat="1" ht="18.75">
      <c r="A33" s="66" t="s">
        <v>116</v>
      </c>
      <c r="B33" s="67"/>
      <c r="C33" s="21">
        <f>C32/C128</f>
        <v>0.5134788189987163</v>
      </c>
      <c r="D33" s="19"/>
      <c r="E33" s="57">
        <f>E32/$C32</f>
        <v>0.4025</v>
      </c>
      <c r="F33" s="20">
        <f>F32/$C32</f>
        <v>0.5975</v>
      </c>
      <c r="G33" s="19"/>
      <c r="H33" s="57">
        <f>H32/$C32</f>
        <v>0.7175</v>
      </c>
      <c r="I33" s="22">
        <f>I32/$C32</f>
        <v>0.0025</v>
      </c>
      <c r="J33" s="22">
        <f>J32/$C32</f>
        <v>0.27</v>
      </c>
      <c r="K33" s="20">
        <f>K32/$C32</f>
        <v>0.01</v>
      </c>
      <c r="L33" s="19"/>
      <c r="M33" s="57">
        <f>M32/$C32</f>
        <v>0.0325</v>
      </c>
      <c r="N33" s="22">
        <f>N32/$C32</f>
        <v>0.2975</v>
      </c>
      <c r="O33" s="22">
        <f>O32/$C32</f>
        <v>0.2775</v>
      </c>
      <c r="P33" s="22">
        <f>P32/$C32</f>
        <v>0.235</v>
      </c>
      <c r="Q33" s="20">
        <f>Q32/$C32</f>
        <v>0.1575</v>
      </c>
      <c r="R33" s="19"/>
      <c r="S33" s="57">
        <f aca="true" t="shared" si="2" ref="S33:Z33">S32/$C32</f>
        <v>0.0025</v>
      </c>
      <c r="T33" s="22">
        <f t="shared" si="2"/>
        <v>0.02</v>
      </c>
      <c r="U33" s="22">
        <f t="shared" si="2"/>
        <v>0.06</v>
      </c>
      <c r="V33" s="22">
        <f t="shared" si="2"/>
        <v>0.0325</v>
      </c>
      <c r="W33" s="22">
        <f t="shared" si="2"/>
        <v>0.0325</v>
      </c>
      <c r="X33" s="22">
        <f t="shared" si="2"/>
        <v>0.0025</v>
      </c>
      <c r="Y33" s="22">
        <f t="shared" si="2"/>
        <v>0.8475</v>
      </c>
      <c r="Z33" s="20">
        <f t="shared" si="2"/>
        <v>0.0025</v>
      </c>
      <c r="AA33" s="19"/>
      <c r="AB33" s="57">
        <f>AB32/$C32</f>
        <v>0.025</v>
      </c>
      <c r="AC33" s="22">
        <f>AC32/$C32</f>
        <v>0.87</v>
      </c>
      <c r="AD33" s="20">
        <f>AD32/$C32</f>
        <v>0.105</v>
      </c>
      <c r="AE33" s="19"/>
      <c r="AF33" s="57">
        <f>AF32/$C32</f>
        <v>0.03</v>
      </c>
      <c r="AG33" s="22">
        <f>AG32/$C32</f>
        <v>0.2625</v>
      </c>
      <c r="AH33" s="22">
        <f>AH32/$C32</f>
        <v>0.2575</v>
      </c>
      <c r="AI33" s="22">
        <f>AI32/$C32</f>
        <v>0.27</v>
      </c>
      <c r="AJ33" s="20">
        <f>AJ32/$C32</f>
        <v>0.18</v>
      </c>
      <c r="AK33" s="19"/>
      <c r="AL33" s="57">
        <f>AL32/$C32</f>
        <v>0.4425</v>
      </c>
      <c r="AM33" s="22">
        <f>AM32/$C32</f>
        <v>0.1975</v>
      </c>
      <c r="AN33" s="20">
        <f>AN32/$C32</f>
        <v>0.36</v>
      </c>
      <c r="AO33" s="19"/>
      <c r="AP33" s="57">
        <f aca="true" t="shared" si="3" ref="AP33:AV33">AP32/$C32</f>
        <v>0.015</v>
      </c>
      <c r="AQ33" s="22">
        <f t="shared" si="3"/>
        <v>0.005</v>
      </c>
      <c r="AR33" s="22">
        <f t="shared" si="3"/>
        <v>0.0275</v>
      </c>
      <c r="AS33" s="22">
        <f t="shared" si="3"/>
        <v>0.025</v>
      </c>
      <c r="AT33" s="22">
        <f t="shared" si="3"/>
        <v>0.0475</v>
      </c>
      <c r="AU33" s="22">
        <f t="shared" si="3"/>
        <v>0.0225</v>
      </c>
      <c r="AV33" s="20">
        <f t="shared" si="3"/>
        <v>0.055</v>
      </c>
      <c r="AW33" s="19"/>
      <c r="AX33" s="86"/>
      <c r="AY33" s="19"/>
      <c r="AZ33" s="19"/>
      <c r="BA33" s="19"/>
      <c r="BB33" s="19"/>
      <c r="BC33" s="19"/>
      <c r="BD33" s="19"/>
      <c r="BE33" s="19"/>
    </row>
    <row r="34" spans="1:57" s="36" customFormat="1" ht="18.75">
      <c r="A34" s="42"/>
      <c r="B34" s="43"/>
      <c r="C34" s="11"/>
      <c r="D34" s="2"/>
      <c r="E34" s="12"/>
      <c r="F34" s="3"/>
      <c r="G34" s="2"/>
      <c r="H34" s="12"/>
      <c r="I34" s="2"/>
      <c r="J34" s="2"/>
      <c r="K34" s="3"/>
      <c r="L34" s="2"/>
      <c r="M34" s="12"/>
      <c r="N34" s="2"/>
      <c r="O34" s="2"/>
      <c r="P34" s="2"/>
      <c r="Q34" s="3"/>
      <c r="R34" s="2"/>
      <c r="S34" s="12"/>
      <c r="T34" s="2"/>
      <c r="U34" s="2"/>
      <c r="V34" s="2"/>
      <c r="W34" s="2"/>
      <c r="X34" s="2"/>
      <c r="Y34" s="2"/>
      <c r="Z34" s="3"/>
      <c r="AA34" s="2"/>
      <c r="AB34" s="12"/>
      <c r="AC34" s="2"/>
      <c r="AD34" s="3"/>
      <c r="AE34" s="2"/>
      <c r="AF34" s="12"/>
      <c r="AG34" s="2"/>
      <c r="AH34" s="2"/>
      <c r="AI34" s="2"/>
      <c r="AJ34" s="3"/>
      <c r="AK34" s="2"/>
      <c r="AL34" s="12"/>
      <c r="AM34" s="2"/>
      <c r="AN34" s="3"/>
      <c r="AO34" s="2"/>
      <c r="AP34" s="12"/>
      <c r="AQ34" s="2"/>
      <c r="AR34" s="2"/>
      <c r="AS34" s="2"/>
      <c r="AT34" s="2"/>
      <c r="AU34" s="2"/>
      <c r="AV34" s="3"/>
      <c r="AW34" s="2"/>
      <c r="AX34" s="2"/>
      <c r="AY34" s="2"/>
      <c r="AZ34" s="2"/>
      <c r="BA34" s="2"/>
      <c r="BB34" s="2"/>
      <c r="BC34" s="2"/>
      <c r="BD34" s="2"/>
      <c r="BE34" s="2"/>
    </row>
    <row r="35" spans="1:57" s="36" customFormat="1" ht="18.75">
      <c r="A35" s="34" t="s">
        <v>4</v>
      </c>
      <c r="B35" s="35"/>
      <c r="C35" s="11"/>
      <c r="D35" s="2"/>
      <c r="E35" s="12"/>
      <c r="F35" s="3"/>
      <c r="G35" s="2"/>
      <c r="H35" s="12"/>
      <c r="I35" s="2"/>
      <c r="J35" s="2"/>
      <c r="K35" s="3"/>
      <c r="L35" s="2"/>
      <c r="M35" s="12"/>
      <c r="N35" s="2"/>
      <c r="O35" s="2"/>
      <c r="P35" s="2"/>
      <c r="Q35" s="3"/>
      <c r="R35" s="2"/>
      <c r="S35" s="12"/>
      <c r="T35" s="2"/>
      <c r="U35" s="2"/>
      <c r="V35" s="2"/>
      <c r="W35" s="2"/>
      <c r="X35" s="2"/>
      <c r="Y35" s="2"/>
      <c r="Z35" s="3"/>
      <c r="AA35" s="2"/>
      <c r="AB35" s="12"/>
      <c r="AC35" s="2"/>
      <c r="AD35" s="3"/>
      <c r="AE35" s="2"/>
      <c r="AF35" s="12"/>
      <c r="AG35" s="2"/>
      <c r="AH35" s="2"/>
      <c r="AI35" s="2"/>
      <c r="AJ35" s="3"/>
      <c r="AK35" s="2"/>
      <c r="AL35" s="12"/>
      <c r="AM35" s="2"/>
      <c r="AN35" s="3"/>
      <c r="AO35" s="2"/>
      <c r="AP35" s="12"/>
      <c r="AQ35" s="2"/>
      <c r="AR35" s="2"/>
      <c r="AS35" s="2"/>
      <c r="AT35" s="2"/>
      <c r="AU35" s="2"/>
      <c r="AV35" s="3"/>
      <c r="AW35" s="2"/>
      <c r="AX35" s="2"/>
      <c r="AY35" s="2"/>
      <c r="AZ35" s="2"/>
      <c r="BA35" s="2"/>
      <c r="BB35" s="2"/>
      <c r="BC35" s="2"/>
      <c r="BD35" s="2"/>
      <c r="BE35" s="2"/>
    </row>
    <row r="36" spans="1:57" s="36" customFormat="1" ht="18.75">
      <c r="A36" s="37" t="s">
        <v>99</v>
      </c>
      <c r="B36" s="38"/>
      <c r="C36" s="11">
        <v>1</v>
      </c>
      <c r="D36" s="2"/>
      <c r="E36" s="12"/>
      <c r="F36" s="3">
        <v>1</v>
      </c>
      <c r="G36" s="2"/>
      <c r="H36" s="39">
        <v>1</v>
      </c>
      <c r="I36" s="40"/>
      <c r="J36" s="40"/>
      <c r="K36" s="41"/>
      <c r="L36" s="2"/>
      <c r="M36" s="39"/>
      <c r="N36" s="40"/>
      <c r="O36" s="40"/>
      <c r="P36" s="40">
        <v>1</v>
      </c>
      <c r="Q36" s="41"/>
      <c r="R36" s="2"/>
      <c r="S36" s="39"/>
      <c r="T36" s="40"/>
      <c r="U36" s="40"/>
      <c r="V36" s="40"/>
      <c r="W36" s="40"/>
      <c r="X36" s="40"/>
      <c r="Y36" s="40">
        <v>1</v>
      </c>
      <c r="Z36" s="41"/>
      <c r="AA36" s="2"/>
      <c r="AB36" s="39"/>
      <c r="AC36" s="40"/>
      <c r="AD36" s="41">
        <v>1</v>
      </c>
      <c r="AE36" s="2"/>
      <c r="AF36" s="39"/>
      <c r="AG36" s="40"/>
      <c r="AH36" s="40"/>
      <c r="AI36" s="40">
        <v>1</v>
      </c>
      <c r="AJ36" s="41"/>
      <c r="AK36" s="2"/>
      <c r="AL36" s="39">
        <v>1</v>
      </c>
      <c r="AM36" s="40"/>
      <c r="AN36" s="41"/>
      <c r="AO36" s="2"/>
      <c r="AP36" s="39"/>
      <c r="AQ36" s="40"/>
      <c r="AR36" s="40"/>
      <c r="AS36" s="40"/>
      <c r="AT36" s="40"/>
      <c r="AU36" s="40"/>
      <c r="AV36" s="41"/>
      <c r="AW36" s="2"/>
      <c r="AX36" s="2"/>
      <c r="AY36" s="2"/>
      <c r="AZ36" s="2"/>
      <c r="BA36" s="2"/>
      <c r="BB36" s="2"/>
      <c r="BC36" s="2"/>
      <c r="BD36" s="2"/>
      <c r="BE36" s="2"/>
    </row>
    <row r="37" spans="1:57" s="36" customFormat="1" ht="18.75">
      <c r="A37" s="59" t="s">
        <v>107</v>
      </c>
      <c r="B37" s="38"/>
      <c r="C37" s="60">
        <v>12</v>
      </c>
      <c r="D37" s="2"/>
      <c r="E37" s="61">
        <v>5</v>
      </c>
      <c r="F37" s="62">
        <v>7</v>
      </c>
      <c r="G37" s="2"/>
      <c r="H37" s="63">
        <v>10</v>
      </c>
      <c r="I37" s="64"/>
      <c r="J37" s="64">
        <v>2</v>
      </c>
      <c r="K37" s="65"/>
      <c r="L37" s="2"/>
      <c r="M37" s="63"/>
      <c r="N37" s="64">
        <v>6</v>
      </c>
      <c r="O37" s="64">
        <v>3</v>
      </c>
      <c r="P37" s="64">
        <v>2</v>
      </c>
      <c r="Q37" s="65">
        <v>1</v>
      </c>
      <c r="R37" s="2"/>
      <c r="S37" s="63"/>
      <c r="T37" s="64"/>
      <c r="U37" s="64"/>
      <c r="V37" s="64">
        <v>1</v>
      </c>
      <c r="W37" s="64">
        <v>1</v>
      </c>
      <c r="X37" s="64"/>
      <c r="Y37" s="64">
        <v>10</v>
      </c>
      <c r="Z37" s="65"/>
      <c r="AA37" s="2"/>
      <c r="AB37" s="63">
        <v>1</v>
      </c>
      <c r="AC37" s="64">
        <v>11</v>
      </c>
      <c r="AD37" s="65"/>
      <c r="AE37" s="2"/>
      <c r="AF37" s="63"/>
      <c r="AG37" s="64">
        <v>1</v>
      </c>
      <c r="AH37" s="64">
        <v>7</v>
      </c>
      <c r="AI37" s="64">
        <v>2</v>
      </c>
      <c r="AJ37" s="65">
        <v>2</v>
      </c>
      <c r="AK37" s="2"/>
      <c r="AL37" s="63">
        <v>4</v>
      </c>
      <c r="AM37" s="64">
        <v>5</v>
      </c>
      <c r="AN37" s="65">
        <v>3</v>
      </c>
      <c r="AO37" s="2"/>
      <c r="AP37" s="63"/>
      <c r="AQ37" s="64"/>
      <c r="AR37" s="64">
        <v>1</v>
      </c>
      <c r="AS37" s="64"/>
      <c r="AT37" s="64">
        <v>2</v>
      </c>
      <c r="AU37" s="64"/>
      <c r="AV37" s="65">
        <v>2</v>
      </c>
      <c r="AW37" s="2"/>
      <c r="AX37" s="2"/>
      <c r="AY37" s="2"/>
      <c r="AZ37" s="2"/>
      <c r="BA37" s="2"/>
      <c r="BB37" s="2"/>
      <c r="BC37" s="2"/>
      <c r="BD37" s="2"/>
      <c r="BE37" s="2"/>
    </row>
    <row r="38" spans="1:57" s="36" customFormat="1" ht="18.75">
      <c r="A38" s="37" t="s">
        <v>56</v>
      </c>
      <c r="B38" s="38"/>
      <c r="C38" s="11">
        <v>19</v>
      </c>
      <c r="D38" s="2"/>
      <c r="E38" s="12">
        <v>6</v>
      </c>
      <c r="F38" s="3">
        <v>13</v>
      </c>
      <c r="G38" s="2"/>
      <c r="H38" s="39">
        <v>17</v>
      </c>
      <c r="I38" s="40">
        <v>1</v>
      </c>
      <c r="J38" s="40">
        <v>1</v>
      </c>
      <c r="K38" s="41"/>
      <c r="L38" s="2"/>
      <c r="M38" s="39"/>
      <c r="N38" s="40">
        <v>2</v>
      </c>
      <c r="O38" s="40">
        <v>8</v>
      </c>
      <c r="P38" s="40">
        <v>4</v>
      </c>
      <c r="Q38" s="41">
        <v>5</v>
      </c>
      <c r="R38" s="2"/>
      <c r="S38" s="39"/>
      <c r="T38" s="40"/>
      <c r="U38" s="40">
        <v>1</v>
      </c>
      <c r="V38" s="40"/>
      <c r="W38" s="40"/>
      <c r="X38" s="40"/>
      <c r="Y38" s="40">
        <v>18</v>
      </c>
      <c r="Z38" s="41"/>
      <c r="AA38" s="2"/>
      <c r="AB38" s="39"/>
      <c r="AC38" s="40">
        <v>19</v>
      </c>
      <c r="AD38" s="41"/>
      <c r="AE38" s="2"/>
      <c r="AF38" s="39"/>
      <c r="AG38" s="40"/>
      <c r="AH38" s="40">
        <v>8</v>
      </c>
      <c r="AI38" s="40">
        <v>5</v>
      </c>
      <c r="AJ38" s="41">
        <v>6</v>
      </c>
      <c r="AK38" s="2"/>
      <c r="AL38" s="39">
        <v>8</v>
      </c>
      <c r="AM38" s="40">
        <v>4</v>
      </c>
      <c r="AN38" s="41">
        <v>7</v>
      </c>
      <c r="AO38" s="2"/>
      <c r="AP38" s="39"/>
      <c r="AQ38" s="40"/>
      <c r="AR38" s="40"/>
      <c r="AS38" s="40"/>
      <c r="AT38" s="40">
        <v>1</v>
      </c>
      <c r="AU38" s="40">
        <v>1</v>
      </c>
      <c r="AV38" s="41">
        <v>2</v>
      </c>
      <c r="AW38" s="2"/>
      <c r="AX38" s="2"/>
      <c r="AY38" s="2"/>
      <c r="AZ38" s="2"/>
      <c r="BA38" s="2"/>
      <c r="BB38" s="2"/>
      <c r="BC38" s="2"/>
      <c r="BD38" s="2"/>
      <c r="BE38" s="2"/>
    </row>
    <row r="39" spans="1:57" s="36" customFormat="1" ht="18.75">
      <c r="A39" s="59" t="s">
        <v>57</v>
      </c>
      <c r="B39" s="38"/>
      <c r="C39" s="60">
        <v>15</v>
      </c>
      <c r="D39" s="2"/>
      <c r="E39" s="61">
        <v>5</v>
      </c>
      <c r="F39" s="62">
        <v>10</v>
      </c>
      <c r="G39" s="2"/>
      <c r="H39" s="63">
        <v>15</v>
      </c>
      <c r="I39" s="64"/>
      <c r="J39" s="64"/>
      <c r="K39" s="65"/>
      <c r="L39" s="2"/>
      <c r="M39" s="63">
        <v>1</v>
      </c>
      <c r="N39" s="64">
        <v>1</v>
      </c>
      <c r="O39" s="64">
        <v>2</v>
      </c>
      <c r="P39" s="64">
        <v>3</v>
      </c>
      <c r="Q39" s="65">
        <v>8</v>
      </c>
      <c r="R39" s="2"/>
      <c r="S39" s="63"/>
      <c r="T39" s="64"/>
      <c r="U39" s="64"/>
      <c r="V39" s="64"/>
      <c r="W39" s="64"/>
      <c r="X39" s="64"/>
      <c r="Y39" s="64">
        <v>15</v>
      </c>
      <c r="Z39" s="65"/>
      <c r="AA39" s="2"/>
      <c r="AB39" s="63"/>
      <c r="AC39" s="64">
        <v>15</v>
      </c>
      <c r="AD39" s="65"/>
      <c r="AE39" s="2"/>
      <c r="AF39" s="63"/>
      <c r="AG39" s="64"/>
      <c r="AH39" s="64">
        <v>5</v>
      </c>
      <c r="AI39" s="64">
        <v>3</v>
      </c>
      <c r="AJ39" s="65">
        <v>7</v>
      </c>
      <c r="AK39" s="2"/>
      <c r="AL39" s="63">
        <v>8</v>
      </c>
      <c r="AM39" s="64">
        <v>2</v>
      </c>
      <c r="AN39" s="65">
        <v>5</v>
      </c>
      <c r="AO39" s="2"/>
      <c r="AP39" s="63"/>
      <c r="AQ39" s="64"/>
      <c r="AR39" s="64"/>
      <c r="AS39" s="64"/>
      <c r="AT39" s="64"/>
      <c r="AU39" s="64"/>
      <c r="AV39" s="65">
        <v>2</v>
      </c>
      <c r="AW39" s="2"/>
      <c r="AX39" s="2"/>
      <c r="AY39" s="2"/>
      <c r="AZ39" s="2"/>
      <c r="BA39" s="2"/>
      <c r="BB39" s="2"/>
      <c r="BC39" s="2"/>
      <c r="BD39" s="2"/>
      <c r="BE39" s="2"/>
    </row>
    <row r="40" spans="1:57" s="36" customFormat="1" ht="18.75">
      <c r="A40" s="37" t="s">
        <v>58</v>
      </c>
      <c r="B40" s="38"/>
      <c r="C40" s="11">
        <v>6</v>
      </c>
      <c r="D40" s="2"/>
      <c r="E40" s="12">
        <v>1</v>
      </c>
      <c r="F40" s="3">
        <v>5</v>
      </c>
      <c r="G40" s="2"/>
      <c r="H40" s="39">
        <v>5</v>
      </c>
      <c r="I40" s="40"/>
      <c r="J40" s="40">
        <v>1</v>
      </c>
      <c r="K40" s="41"/>
      <c r="L40" s="2"/>
      <c r="M40" s="39"/>
      <c r="N40" s="40">
        <v>1</v>
      </c>
      <c r="O40" s="40">
        <v>3</v>
      </c>
      <c r="P40" s="40">
        <v>2</v>
      </c>
      <c r="Q40" s="41"/>
      <c r="R40" s="2"/>
      <c r="S40" s="39"/>
      <c r="T40" s="40"/>
      <c r="U40" s="40"/>
      <c r="V40" s="40"/>
      <c r="W40" s="40">
        <v>2</v>
      </c>
      <c r="X40" s="40"/>
      <c r="Y40" s="40">
        <v>4</v>
      </c>
      <c r="Z40" s="41"/>
      <c r="AA40" s="2"/>
      <c r="AB40" s="39"/>
      <c r="AC40" s="40">
        <v>5</v>
      </c>
      <c r="AD40" s="41">
        <v>1</v>
      </c>
      <c r="AE40" s="2"/>
      <c r="AF40" s="39"/>
      <c r="AG40" s="40">
        <v>1</v>
      </c>
      <c r="AH40" s="40">
        <v>1</v>
      </c>
      <c r="AI40" s="40">
        <v>2</v>
      </c>
      <c r="AJ40" s="41">
        <v>2</v>
      </c>
      <c r="AK40" s="2"/>
      <c r="AL40" s="39">
        <v>4</v>
      </c>
      <c r="AM40" s="40"/>
      <c r="AN40" s="41">
        <v>2</v>
      </c>
      <c r="AO40" s="2"/>
      <c r="AP40" s="39"/>
      <c r="AQ40" s="40"/>
      <c r="AR40" s="40"/>
      <c r="AS40" s="40"/>
      <c r="AT40" s="40"/>
      <c r="AU40" s="40"/>
      <c r="AV40" s="41"/>
      <c r="AW40" s="2"/>
      <c r="AX40" s="2"/>
      <c r="AY40" s="2"/>
      <c r="AZ40" s="2"/>
      <c r="BA40" s="2"/>
      <c r="BB40" s="2"/>
      <c r="BC40" s="2"/>
      <c r="BD40" s="2"/>
      <c r="BE40" s="2"/>
    </row>
    <row r="41" spans="1:57" s="36" customFormat="1" ht="18.75">
      <c r="A41" s="37"/>
      <c r="B41" s="38"/>
      <c r="C41" s="11"/>
      <c r="D41" s="2"/>
      <c r="E41" s="12"/>
      <c r="F41" s="3"/>
      <c r="G41" s="2"/>
      <c r="H41" s="12"/>
      <c r="I41" s="2"/>
      <c r="J41" s="2"/>
      <c r="K41" s="3"/>
      <c r="L41" s="2"/>
      <c r="M41" s="12"/>
      <c r="N41" s="2"/>
      <c r="O41" s="2"/>
      <c r="P41" s="2"/>
      <c r="Q41" s="3"/>
      <c r="R41" s="2"/>
      <c r="S41" s="12"/>
      <c r="T41" s="2"/>
      <c r="U41" s="2"/>
      <c r="V41" s="2"/>
      <c r="W41" s="2"/>
      <c r="X41" s="2"/>
      <c r="Y41" s="2"/>
      <c r="Z41" s="3"/>
      <c r="AA41" s="2"/>
      <c r="AB41" s="12"/>
      <c r="AC41" s="2"/>
      <c r="AD41" s="3"/>
      <c r="AE41" s="2"/>
      <c r="AF41" s="12"/>
      <c r="AG41" s="2"/>
      <c r="AH41" s="2"/>
      <c r="AI41" s="2"/>
      <c r="AJ41" s="3"/>
      <c r="AK41" s="2"/>
      <c r="AL41" s="12"/>
      <c r="AM41" s="2"/>
      <c r="AN41" s="3"/>
      <c r="AO41" s="2"/>
      <c r="AP41" s="12"/>
      <c r="AQ41" s="2"/>
      <c r="AR41" s="2"/>
      <c r="AS41" s="2"/>
      <c r="AT41" s="2"/>
      <c r="AU41" s="2"/>
      <c r="AV41" s="3"/>
      <c r="AW41" s="2"/>
      <c r="AX41" s="2"/>
      <c r="AY41" s="2"/>
      <c r="AZ41" s="2"/>
      <c r="BA41" s="2"/>
      <c r="BB41" s="2"/>
      <c r="BC41" s="2"/>
      <c r="BD41" s="2"/>
      <c r="BE41" s="2"/>
    </row>
    <row r="42" spans="1:57" s="71" customFormat="1" ht="18.75">
      <c r="A42" s="66" t="s">
        <v>3</v>
      </c>
      <c r="B42" s="67"/>
      <c r="C42" s="68">
        <f>SUM(C36:C40)</f>
        <v>53</v>
      </c>
      <c r="D42" s="19"/>
      <c r="E42" s="69">
        <f>SUM(E36:E40)</f>
        <v>17</v>
      </c>
      <c r="F42" s="70">
        <f>SUM(F36:F40)</f>
        <v>36</v>
      </c>
      <c r="G42" s="19"/>
      <c r="H42" s="69">
        <f>SUM(H36:H40)</f>
        <v>48</v>
      </c>
      <c r="I42" s="19">
        <f>SUM(I36:I40)</f>
        <v>1</v>
      </c>
      <c r="J42" s="19">
        <f>SUM(J36:J40)</f>
        <v>4</v>
      </c>
      <c r="K42" s="70">
        <f>SUM(K36:K40)</f>
        <v>0</v>
      </c>
      <c r="L42" s="19"/>
      <c r="M42" s="69">
        <f>SUM(M36:M40)</f>
        <v>1</v>
      </c>
      <c r="N42" s="19">
        <f>SUM(N36:N40)</f>
        <v>10</v>
      </c>
      <c r="O42" s="19">
        <f>SUM(O36:O40)</f>
        <v>16</v>
      </c>
      <c r="P42" s="19">
        <f>SUM(P36:P40)</f>
        <v>12</v>
      </c>
      <c r="Q42" s="70">
        <f>SUM(Q36:Q40)</f>
        <v>14</v>
      </c>
      <c r="R42" s="19"/>
      <c r="S42" s="69">
        <f aca="true" t="shared" si="4" ref="S42:Z42">SUM(S36:S40)</f>
        <v>0</v>
      </c>
      <c r="T42" s="19">
        <f t="shared" si="4"/>
        <v>0</v>
      </c>
      <c r="U42" s="19">
        <f t="shared" si="4"/>
        <v>1</v>
      </c>
      <c r="V42" s="19">
        <f t="shared" si="4"/>
        <v>1</v>
      </c>
      <c r="W42" s="19">
        <f t="shared" si="4"/>
        <v>3</v>
      </c>
      <c r="X42" s="19">
        <f t="shared" si="4"/>
        <v>0</v>
      </c>
      <c r="Y42" s="19">
        <f t="shared" si="4"/>
        <v>48</v>
      </c>
      <c r="Z42" s="70">
        <f t="shared" si="4"/>
        <v>0</v>
      </c>
      <c r="AA42" s="19"/>
      <c r="AB42" s="69">
        <f>SUM(AB36:AB40)</f>
        <v>1</v>
      </c>
      <c r="AC42" s="19">
        <f>SUM(AC36:AC40)</f>
        <v>50</v>
      </c>
      <c r="AD42" s="70">
        <f>SUM(AD36:AD40)</f>
        <v>2</v>
      </c>
      <c r="AE42" s="19"/>
      <c r="AF42" s="69">
        <f>SUM(AF36:AF40)</f>
        <v>0</v>
      </c>
      <c r="AG42" s="19">
        <f>SUM(AG36:AG40)</f>
        <v>2</v>
      </c>
      <c r="AH42" s="19">
        <f>SUM(AH36:AH40)</f>
        <v>21</v>
      </c>
      <c r="AI42" s="19">
        <f>SUM(AI36:AI40)</f>
        <v>13</v>
      </c>
      <c r="AJ42" s="70">
        <f>SUM(AJ36:AJ40)</f>
        <v>17</v>
      </c>
      <c r="AK42" s="19"/>
      <c r="AL42" s="69">
        <f>SUM(AL36:AL40)</f>
        <v>25</v>
      </c>
      <c r="AM42" s="19">
        <f>SUM(AM36:AM40)</f>
        <v>11</v>
      </c>
      <c r="AN42" s="70">
        <f>SUM(AN36:AN40)</f>
        <v>17</v>
      </c>
      <c r="AO42" s="19"/>
      <c r="AP42" s="69">
        <f aca="true" t="shared" si="5" ref="AP42:AV42">SUM(AP36:AP40)</f>
        <v>0</v>
      </c>
      <c r="AQ42" s="19">
        <f t="shared" si="5"/>
        <v>0</v>
      </c>
      <c r="AR42" s="19">
        <f t="shared" si="5"/>
        <v>1</v>
      </c>
      <c r="AS42" s="19">
        <f t="shared" si="5"/>
        <v>0</v>
      </c>
      <c r="AT42" s="19">
        <f t="shared" si="5"/>
        <v>3</v>
      </c>
      <c r="AU42" s="19">
        <f t="shared" si="5"/>
        <v>1</v>
      </c>
      <c r="AV42" s="70">
        <f t="shared" si="5"/>
        <v>6</v>
      </c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s="71" customFormat="1" ht="18.75">
      <c r="A43" s="66" t="s">
        <v>116</v>
      </c>
      <c r="B43" s="67"/>
      <c r="C43" s="21">
        <f>C42/C128</f>
        <v>0.06803594351732992</v>
      </c>
      <c r="D43" s="19"/>
      <c r="E43" s="57">
        <f>E42/$C42</f>
        <v>0.32075471698113206</v>
      </c>
      <c r="F43" s="20">
        <f>F42/$C42</f>
        <v>0.6792452830188679</v>
      </c>
      <c r="G43" s="19"/>
      <c r="H43" s="57">
        <f>H42/$C42</f>
        <v>0.9056603773584906</v>
      </c>
      <c r="I43" s="22">
        <f>I42/$C42</f>
        <v>0.018867924528301886</v>
      </c>
      <c r="J43" s="22">
        <f>J42/$C42</f>
        <v>0.07547169811320754</v>
      </c>
      <c r="K43" s="20">
        <f>K42/$C42</f>
        <v>0</v>
      </c>
      <c r="L43" s="19"/>
      <c r="M43" s="57">
        <f>M42/$C42</f>
        <v>0.018867924528301886</v>
      </c>
      <c r="N43" s="22">
        <f>N42/$C42</f>
        <v>0.18867924528301888</v>
      </c>
      <c r="O43" s="22">
        <f>O42/$C42</f>
        <v>0.3018867924528302</v>
      </c>
      <c r="P43" s="22">
        <f>P42/$C42</f>
        <v>0.22641509433962265</v>
      </c>
      <c r="Q43" s="20">
        <f>Q42/$C42</f>
        <v>0.2641509433962264</v>
      </c>
      <c r="R43" s="19"/>
      <c r="S43" s="57">
        <f aca="true" t="shared" si="6" ref="S43:Z43">S42/$C42</f>
        <v>0</v>
      </c>
      <c r="T43" s="22">
        <f t="shared" si="6"/>
        <v>0</v>
      </c>
      <c r="U43" s="22">
        <f t="shared" si="6"/>
        <v>0.018867924528301886</v>
      </c>
      <c r="V43" s="22">
        <f t="shared" si="6"/>
        <v>0.018867924528301886</v>
      </c>
      <c r="W43" s="22">
        <f t="shared" si="6"/>
        <v>0.05660377358490566</v>
      </c>
      <c r="X43" s="22">
        <f t="shared" si="6"/>
        <v>0</v>
      </c>
      <c r="Y43" s="22">
        <f t="shared" si="6"/>
        <v>0.9056603773584906</v>
      </c>
      <c r="Z43" s="20">
        <f t="shared" si="6"/>
        <v>0</v>
      </c>
      <c r="AA43" s="19"/>
      <c r="AB43" s="57">
        <f>AB42/$C42</f>
        <v>0.018867924528301886</v>
      </c>
      <c r="AC43" s="22">
        <f>AC42/$C42</f>
        <v>0.9433962264150944</v>
      </c>
      <c r="AD43" s="20">
        <f>AD42/$C42</f>
        <v>0.03773584905660377</v>
      </c>
      <c r="AE43" s="19"/>
      <c r="AF43" s="57">
        <f>AF42/$C42</f>
        <v>0</v>
      </c>
      <c r="AG43" s="22">
        <f>AG42/$C42</f>
        <v>0.03773584905660377</v>
      </c>
      <c r="AH43" s="22">
        <f>AH42/$C42</f>
        <v>0.39622641509433965</v>
      </c>
      <c r="AI43" s="22">
        <f>AI42/$C42</f>
        <v>0.24528301886792453</v>
      </c>
      <c r="AJ43" s="20">
        <f>AJ42/$C42</f>
        <v>0.32075471698113206</v>
      </c>
      <c r="AK43" s="19"/>
      <c r="AL43" s="57">
        <f>AL42/$C42</f>
        <v>0.4716981132075472</v>
      </c>
      <c r="AM43" s="22">
        <f>AM42/$C42</f>
        <v>0.20754716981132076</v>
      </c>
      <c r="AN43" s="20">
        <f>AN42/$C42</f>
        <v>0.32075471698113206</v>
      </c>
      <c r="AO43" s="19"/>
      <c r="AP43" s="57">
        <f aca="true" t="shared" si="7" ref="AP43:AV43">AP42/$C42</f>
        <v>0</v>
      </c>
      <c r="AQ43" s="22">
        <f t="shared" si="7"/>
        <v>0</v>
      </c>
      <c r="AR43" s="22">
        <f t="shared" si="7"/>
        <v>0.018867924528301886</v>
      </c>
      <c r="AS43" s="22">
        <f t="shared" si="7"/>
        <v>0</v>
      </c>
      <c r="AT43" s="22">
        <f t="shared" si="7"/>
        <v>0.05660377358490566</v>
      </c>
      <c r="AU43" s="22">
        <f t="shared" si="7"/>
        <v>0.018867924528301886</v>
      </c>
      <c r="AV43" s="20">
        <f t="shared" si="7"/>
        <v>0.11320754716981132</v>
      </c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s="36" customFormat="1" ht="18.75">
      <c r="A44" s="42"/>
      <c r="B44" s="43"/>
      <c r="C44" s="11"/>
      <c r="D44" s="2"/>
      <c r="E44" s="12"/>
      <c r="F44" s="3"/>
      <c r="G44" s="2"/>
      <c r="H44" s="12"/>
      <c r="I44" s="2"/>
      <c r="J44" s="2"/>
      <c r="K44" s="3"/>
      <c r="L44" s="2"/>
      <c r="M44" s="12"/>
      <c r="N44" s="2"/>
      <c r="O44" s="2"/>
      <c r="P44" s="2"/>
      <c r="Q44" s="3"/>
      <c r="R44" s="2"/>
      <c r="S44" s="12"/>
      <c r="T44" s="2"/>
      <c r="U44" s="2"/>
      <c r="V44" s="2"/>
      <c r="W44" s="2"/>
      <c r="X44" s="2"/>
      <c r="Y44" s="2"/>
      <c r="Z44" s="3"/>
      <c r="AA44" s="2"/>
      <c r="AB44" s="12"/>
      <c r="AC44" s="2"/>
      <c r="AD44" s="3"/>
      <c r="AE44" s="2"/>
      <c r="AF44" s="12"/>
      <c r="AG44" s="2"/>
      <c r="AH44" s="2"/>
      <c r="AI44" s="2"/>
      <c r="AJ44" s="3"/>
      <c r="AK44" s="2"/>
      <c r="AL44" s="12"/>
      <c r="AM44" s="2"/>
      <c r="AN44" s="3"/>
      <c r="AO44" s="2"/>
      <c r="AP44" s="12"/>
      <c r="AQ44" s="2"/>
      <c r="AR44" s="2"/>
      <c r="AS44" s="2"/>
      <c r="AT44" s="2"/>
      <c r="AU44" s="2"/>
      <c r="AV44" s="3"/>
      <c r="AW44" s="2"/>
      <c r="AX44" s="2"/>
      <c r="AY44" s="2"/>
      <c r="AZ44" s="2"/>
      <c r="BA44" s="2"/>
      <c r="BB44" s="2"/>
      <c r="BC44" s="2"/>
      <c r="BD44" s="2"/>
      <c r="BE44" s="2"/>
    </row>
    <row r="45" spans="1:57" s="36" customFormat="1" ht="18.75">
      <c r="A45" s="34" t="s">
        <v>5</v>
      </c>
      <c r="B45" s="35"/>
      <c r="C45" s="11"/>
      <c r="D45" s="2"/>
      <c r="E45" s="12"/>
      <c r="F45" s="3"/>
      <c r="G45" s="2"/>
      <c r="H45" s="12"/>
      <c r="I45" s="2"/>
      <c r="J45" s="2"/>
      <c r="K45" s="3"/>
      <c r="L45" s="2"/>
      <c r="M45" s="39"/>
      <c r="N45" s="40"/>
      <c r="O45" s="40"/>
      <c r="P45" s="40"/>
      <c r="Q45" s="41"/>
      <c r="R45" s="2"/>
      <c r="S45" s="12"/>
      <c r="T45" s="2"/>
      <c r="U45" s="2"/>
      <c r="V45" s="2"/>
      <c r="W45" s="2"/>
      <c r="X45" s="2"/>
      <c r="Y45" s="2"/>
      <c r="Z45" s="3"/>
      <c r="AA45" s="2"/>
      <c r="AB45" s="12"/>
      <c r="AC45" s="2"/>
      <c r="AD45" s="3"/>
      <c r="AE45" s="2"/>
      <c r="AF45" s="12"/>
      <c r="AG45" s="2"/>
      <c r="AH45" s="2"/>
      <c r="AI45" s="2"/>
      <c r="AJ45" s="3"/>
      <c r="AK45" s="2"/>
      <c r="AL45" s="12"/>
      <c r="AM45" s="2"/>
      <c r="AN45" s="3"/>
      <c r="AO45" s="2"/>
      <c r="AP45" s="12"/>
      <c r="AQ45" s="2"/>
      <c r="AR45" s="2"/>
      <c r="AS45" s="2"/>
      <c r="AT45" s="2"/>
      <c r="AU45" s="2"/>
      <c r="AV45" s="3"/>
      <c r="AW45" s="2"/>
      <c r="AX45" s="2"/>
      <c r="AY45" s="2"/>
      <c r="AZ45" s="2"/>
      <c r="BA45" s="2"/>
      <c r="BB45" s="2"/>
      <c r="BC45" s="2"/>
      <c r="BD45" s="2"/>
      <c r="BE45" s="2"/>
    </row>
    <row r="46" spans="1:57" s="36" customFormat="1" ht="18.75">
      <c r="A46" s="37" t="s">
        <v>100</v>
      </c>
      <c r="B46" s="38"/>
      <c r="C46" s="11">
        <v>2</v>
      </c>
      <c r="D46" s="2"/>
      <c r="E46" s="12">
        <v>2</v>
      </c>
      <c r="F46" s="3"/>
      <c r="G46" s="2"/>
      <c r="H46" s="39">
        <v>1</v>
      </c>
      <c r="I46" s="40"/>
      <c r="J46" s="40">
        <v>1</v>
      </c>
      <c r="K46" s="41"/>
      <c r="L46" s="2"/>
      <c r="M46" s="39"/>
      <c r="N46" s="40"/>
      <c r="O46" s="40">
        <v>1</v>
      </c>
      <c r="P46" s="40"/>
      <c r="Q46" s="41">
        <v>1</v>
      </c>
      <c r="R46" s="2"/>
      <c r="S46" s="39"/>
      <c r="T46" s="40"/>
      <c r="U46" s="40"/>
      <c r="V46" s="40"/>
      <c r="W46" s="40"/>
      <c r="X46" s="40"/>
      <c r="Y46" s="40">
        <v>2</v>
      </c>
      <c r="Z46" s="41"/>
      <c r="AA46" s="2"/>
      <c r="AB46" s="39">
        <v>1</v>
      </c>
      <c r="AC46" s="40"/>
      <c r="AD46" s="41">
        <v>1</v>
      </c>
      <c r="AE46" s="2"/>
      <c r="AF46" s="39"/>
      <c r="AG46" s="40">
        <v>1</v>
      </c>
      <c r="AH46" s="40"/>
      <c r="AI46" s="40">
        <v>1</v>
      </c>
      <c r="AJ46" s="41"/>
      <c r="AK46" s="2"/>
      <c r="AL46" s="39">
        <v>1</v>
      </c>
      <c r="AM46" s="40"/>
      <c r="AN46" s="41">
        <v>1</v>
      </c>
      <c r="AO46" s="2"/>
      <c r="AP46" s="39"/>
      <c r="AQ46" s="40"/>
      <c r="AR46" s="40"/>
      <c r="AS46" s="40"/>
      <c r="AT46" s="40"/>
      <c r="AU46" s="40"/>
      <c r="AV46" s="41"/>
      <c r="AW46" s="2"/>
      <c r="AX46" s="2"/>
      <c r="AY46" s="2"/>
      <c r="AZ46" s="2"/>
      <c r="BA46" s="2"/>
      <c r="BB46" s="2"/>
      <c r="BC46" s="2"/>
      <c r="BD46" s="2"/>
      <c r="BE46" s="2"/>
    </row>
    <row r="47" spans="1:57" s="36" customFormat="1" ht="18.75">
      <c r="A47" s="59" t="s">
        <v>59</v>
      </c>
      <c r="B47" s="38"/>
      <c r="C47" s="60">
        <v>41</v>
      </c>
      <c r="D47" s="2"/>
      <c r="E47" s="61">
        <v>31</v>
      </c>
      <c r="F47" s="62">
        <v>10</v>
      </c>
      <c r="G47" s="2"/>
      <c r="H47" s="63">
        <v>30</v>
      </c>
      <c r="I47" s="64">
        <v>1</v>
      </c>
      <c r="J47" s="64">
        <v>10</v>
      </c>
      <c r="K47" s="65"/>
      <c r="L47" s="2"/>
      <c r="M47" s="63">
        <v>1</v>
      </c>
      <c r="N47" s="64">
        <v>11</v>
      </c>
      <c r="O47" s="64">
        <v>10</v>
      </c>
      <c r="P47" s="64">
        <v>12</v>
      </c>
      <c r="Q47" s="65">
        <v>7</v>
      </c>
      <c r="R47" s="2"/>
      <c r="S47" s="63"/>
      <c r="T47" s="64"/>
      <c r="U47" s="64">
        <v>5</v>
      </c>
      <c r="V47" s="64"/>
      <c r="W47" s="64"/>
      <c r="X47" s="64"/>
      <c r="Y47" s="64">
        <v>36</v>
      </c>
      <c r="Z47" s="65"/>
      <c r="AA47" s="2"/>
      <c r="AB47" s="63"/>
      <c r="AC47" s="64">
        <v>36</v>
      </c>
      <c r="AD47" s="65">
        <v>5</v>
      </c>
      <c r="AE47" s="2"/>
      <c r="AF47" s="63"/>
      <c r="AG47" s="64">
        <v>12</v>
      </c>
      <c r="AH47" s="64">
        <v>13</v>
      </c>
      <c r="AI47" s="64">
        <v>12</v>
      </c>
      <c r="AJ47" s="65">
        <v>4</v>
      </c>
      <c r="AK47" s="2"/>
      <c r="AL47" s="63">
        <v>16</v>
      </c>
      <c r="AM47" s="64">
        <v>13</v>
      </c>
      <c r="AN47" s="65">
        <v>12</v>
      </c>
      <c r="AO47" s="2"/>
      <c r="AP47" s="63">
        <v>2</v>
      </c>
      <c r="AQ47" s="64"/>
      <c r="AR47" s="64"/>
      <c r="AS47" s="64">
        <v>1</v>
      </c>
      <c r="AT47" s="64">
        <v>1</v>
      </c>
      <c r="AU47" s="64">
        <v>3</v>
      </c>
      <c r="AV47" s="65">
        <v>6</v>
      </c>
      <c r="AW47" s="2"/>
      <c r="AX47" s="2"/>
      <c r="AY47" s="2"/>
      <c r="AZ47" s="2"/>
      <c r="BA47" s="2"/>
      <c r="BB47" s="2"/>
      <c r="BC47" s="2"/>
      <c r="BD47" s="2"/>
      <c r="BE47" s="2"/>
    </row>
    <row r="48" spans="1:57" s="36" customFormat="1" ht="18.75">
      <c r="A48" s="37" t="s">
        <v>60</v>
      </c>
      <c r="B48" s="38"/>
      <c r="C48" s="11">
        <v>17</v>
      </c>
      <c r="D48" s="2"/>
      <c r="E48" s="12">
        <v>8</v>
      </c>
      <c r="F48" s="3">
        <v>9</v>
      </c>
      <c r="G48" s="2"/>
      <c r="H48" s="39">
        <v>16</v>
      </c>
      <c r="I48" s="40"/>
      <c r="J48" s="40">
        <v>1</v>
      </c>
      <c r="K48" s="41"/>
      <c r="L48" s="2"/>
      <c r="M48" s="39"/>
      <c r="N48" s="40">
        <v>4</v>
      </c>
      <c r="O48" s="40">
        <v>5</v>
      </c>
      <c r="P48" s="40">
        <v>6</v>
      </c>
      <c r="Q48" s="41">
        <v>2</v>
      </c>
      <c r="R48" s="2"/>
      <c r="S48" s="39"/>
      <c r="T48" s="40"/>
      <c r="U48" s="40">
        <v>1</v>
      </c>
      <c r="V48" s="40"/>
      <c r="W48" s="40"/>
      <c r="X48" s="40"/>
      <c r="Y48" s="40">
        <v>16</v>
      </c>
      <c r="Z48" s="41"/>
      <c r="AA48" s="2"/>
      <c r="AB48" s="39"/>
      <c r="AC48" s="40">
        <v>10</v>
      </c>
      <c r="AD48" s="41">
        <v>7</v>
      </c>
      <c r="AE48" s="2"/>
      <c r="AF48" s="39"/>
      <c r="AG48" s="40">
        <v>1</v>
      </c>
      <c r="AH48" s="40">
        <v>6</v>
      </c>
      <c r="AI48" s="40">
        <v>9</v>
      </c>
      <c r="AJ48" s="41">
        <v>1</v>
      </c>
      <c r="AK48" s="2"/>
      <c r="AL48" s="39">
        <v>8</v>
      </c>
      <c r="AM48" s="40">
        <v>5</v>
      </c>
      <c r="AN48" s="41">
        <v>4</v>
      </c>
      <c r="AO48" s="2"/>
      <c r="AP48" s="39"/>
      <c r="AQ48" s="40"/>
      <c r="AR48" s="40">
        <v>1</v>
      </c>
      <c r="AS48" s="40">
        <v>1</v>
      </c>
      <c r="AT48" s="40">
        <v>1</v>
      </c>
      <c r="AU48" s="40"/>
      <c r="AV48" s="41">
        <v>2</v>
      </c>
      <c r="AW48" s="2"/>
      <c r="AX48" s="2"/>
      <c r="AY48" s="2"/>
      <c r="AZ48" s="2"/>
      <c r="BA48" s="2"/>
      <c r="BB48" s="2"/>
      <c r="BC48" s="2"/>
      <c r="BD48" s="2"/>
      <c r="BE48" s="2"/>
    </row>
    <row r="49" spans="1:57" s="36" customFormat="1" ht="18.75">
      <c r="A49" s="59" t="s">
        <v>124</v>
      </c>
      <c r="B49" s="38"/>
      <c r="C49" s="60">
        <v>1</v>
      </c>
      <c r="D49" s="2"/>
      <c r="E49" s="61">
        <v>1</v>
      </c>
      <c r="F49" s="62"/>
      <c r="G49" s="2"/>
      <c r="H49" s="63">
        <v>1</v>
      </c>
      <c r="I49" s="64"/>
      <c r="J49" s="64"/>
      <c r="K49" s="65"/>
      <c r="L49" s="2"/>
      <c r="M49" s="63"/>
      <c r="N49" s="64"/>
      <c r="O49" s="64"/>
      <c r="P49" s="64">
        <v>1</v>
      </c>
      <c r="Q49" s="65"/>
      <c r="R49" s="2"/>
      <c r="S49" s="63"/>
      <c r="T49" s="64"/>
      <c r="U49" s="64"/>
      <c r="V49" s="64"/>
      <c r="W49" s="64"/>
      <c r="X49" s="64"/>
      <c r="Y49" s="64">
        <v>1</v>
      </c>
      <c r="Z49" s="65"/>
      <c r="AA49" s="2"/>
      <c r="AB49" s="63"/>
      <c r="AC49" s="64"/>
      <c r="AD49" s="65">
        <v>1</v>
      </c>
      <c r="AE49" s="2"/>
      <c r="AF49" s="63"/>
      <c r="AG49" s="64"/>
      <c r="AH49" s="64">
        <v>1</v>
      </c>
      <c r="AI49" s="64"/>
      <c r="AJ49" s="65"/>
      <c r="AK49" s="2"/>
      <c r="AL49" s="63"/>
      <c r="AM49" s="64"/>
      <c r="AN49" s="65">
        <v>1</v>
      </c>
      <c r="AO49" s="2"/>
      <c r="AP49" s="63"/>
      <c r="AQ49" s="64"/>
      <c r="AR49" s="64"/>
      <c r="AS49" s="64"/>
      <c r="AT49" s="64"/>
      <c r="AU49" s="64"/>
      <c r="AV49" s="65"/>
      <c r="AW49" s="2"/>
      <c r="AX49" s="2"/>
      <c r="AY49" s="2"/>
      <c r="AZ49" s="2"/>
      <c r="BA49" s="2"/>
      <c r="BB49" s="2"/>
      <c r="BC49" s="2"/>
      <c r="BD49" s="2"/>
      <c r="BE49" s="2"/>
    </row>
    <row r="50" spans="1:57" s="36" customFormat="1" ht="18.75">
      <c r="A50" s="37"/>
      <c r="B50" s="38"/>
      <c r="C50" s="11"/>
      <c r="D50" s="2"/>
      <c r="E50" s="12"/>
      <c r="F50" s="3"/>
      <c r="G50" s="2"/>
      <c r="H50" s="12"/>
      <c r="I50" s="2"/>
      <c r="J50" s="2"/>
      <c r="K50" s="3"/>
      <c r="L50" s="2"/>
      <c r="M50" s="12"/>
      <c r="N50" s="2"/>
      <c r="O50" s="2"/>
      <c r="P50" s="2"/>
      <c r="Q50" s="3"/>
      <c r="R50" s="2"/>
      <c r="S50" s="12"/>
      <c r="T50" s="2"/>
      <c r="U50" s="2"/>
      <c r="V50" s="2"/>
      <c r="W50" s="2"/>
      <c r="X50" s="2"/>
      <c r="Y50" s="2"/>
      <c r="Z50" s="3"/>
      <c r="AA50" s="2"/>
      <c r="AB50" s="12"/>
      <c r="AC50" s="2"/>
      <c r="AD50" s="3"/>
      <c r="AE50" s="2"/>
      <c r="AF50" s="12"/>
      <c r="AG50" s="2"/>
      <c r="AH50" s="2"/>
      <c r="AI50" s="2"/>
      <c r="AJ50" s="3"/>
      <c r="AK50" s="2"/>
      <c r="AL50" s="12"/>
      <c r="AM50" s="2"/>
      <c r="AN50" s="3"/>
      <c r="AO50" s="2"/>
      <c r="AP50" s="12"/>
      <c r="AQ50" s="2"/>
      <c r="AR50" s="2"/>
      <c r="AS50" s="2"/>
      <c r="AT50" s="2"/>
      <c r="AU50" s="2"/>
      <c r="AV50" s="3"/>
      <c r="AW50" s="2"/>
      <c r="AX50" s="2"/>
      <c r="AY50" s="2"/>
      <c r="AZ50" s="2"/>
      <c r="BA50" s="2"/>
      <c r="BB50" s="2"/>
      <c r="BC50" s="2"/>
      <c r="BD50" s="2"/>
      <c r="BE50" s="2"/>
    </row>
    <row r="51" spans="1:57" s="71" customFormat="1" ht="18.75">
      <c r="A51" s="66" t="s">
        <v>3</v>
      </c>
      <c r="B51" s="67"/>
      <c r="C51" s="68">
        <f>SUM(C46:C49)</f>
        <v>61</v>
      </c>
      <c r="D51" s="19"/>
      <c r="E51" s="69">
        <f>SUM(E46:E49)</f>
        <v>42</v>
      </c>
      <c r="F51" s="70">
        <f>SUM(F46:F49)</f>
        <v>19</v>
      </c>
      <c r="G51" s="19"/>
      <c r="H51" s="69">
        <f>SUM(H46:H49)</f>
        <v>48</v>
      </c>
      <c r="I51" s="19">
        <f>SUM(I46:I49)</f>
        <v>1</v>
      </c>
      <c r="J51" s="19">
        <f>SUM(J46:J49)</f>
        <v>12</v>
      </c>
      <c r="K51" s="70">
        <f>SUM(K46:K49)</f>
        <v>0</v>
      </c>
      <c r="L51" s="19"/>
      <c r="M51" s="69">
        <f>SUM(M46:M49)</f>
        <v>1</v>
      </c>
      <c r="N51" s="19">
        <f>SUM(N46:N49)</f>
        <v>15</v>
      </c>
      <c r="O51" s="19">
        <f>SUM(O46:O49)</f>
        <v>16</v>
      </c>
      <c r="P51" s="19">
        <f>SUM(P46:P49)</f>
        <v>19</v>
      </c>
      <c r="Q51" s="70">
        <f>SUM(Q46:Q49)</f>
        <v>10</v>
      </c>
      <c r="R51" s="19"/>
      <c r="S51" s="69">
        <f aca="true" t="shared" si="8" ref="S51:Z51">SUM(S46:S49)</f>
        <v>0</v>
      </c>
      <c r="T51" s="19">
        <f t="shared" si="8"/>
        <v>0</v>
      </c>
      <c r="U51" s="19">
        <f t="shared" si="8"/>
        <v>6</v>
      </c>
      <c r="V51" s="19">
        <f t="shared" si="8"/>
        <v>0</v>
      </c>
      <c r="W51" s="19">
        <f t="shared" si="8"/>
        <v>0</v>
      </c>
      <c r="X51" s="19">
        <f t="shared" si="8"/>
        <v>0</v>
      </c>
      <c r="Y51" s="19">
        <f t="shared" si="8"/>
        <v>55</v>
      </c>
      <c r="Z51" s="70">
        <f t="shared" si="8"/>
        <v>0</v>
      </c>
      <c r="AA51" s="19"/>
      <c r="AB51" s="69">
        <f>SUM(AB46:AB49)</f>
        <v>1</v>
      </c>
      <c r="AC51" s="19">
        <f>SUM(AC46:AC49)</f>
        <v>46</v>
      </c>
      <c r="AD51" s="70">
        <f>SUM(AD46:AD49)</f>
        <v>14</v>
      </c>
      <c r="AE51" s="19"/>
      <c r="AF51" s="69">
        <f>SUM(AF46:AF49)</f>
        <v>0</v>
      </c>
      <c r="AG51" s="19">
        <f>SUM(AG46:AG49)</f>
        <v>14</v>
      </c>
      <c r="AH51" s="19">
        <f>SUM(AH46:AH49)</f>
        <v>20</v>
      </c>
      <c r="AI51" s="19">
        <f>SUM(AI46:AI49)</f>
        <v>22</v>
      </c>
      <c r="AJ51" s="70">
        <f>SUM(AJ46:AJ49)</f>
        <v>5</v>
      </c>
      <c r="AK51" s="19"/>
      <c r="AL51" s="69">
        <f>SUM(AL46:AL49)</f>
        <v>25</v>
      </c>
      <c r="AM51" s="19">
        <f>SUM(AM46:AM49)</f>
        <v>18</v>
      </c>
      <c r="AN51" s="70">
        <f>SUM(AN46:AN49)</f>
        <v>18</v>
      </c>
      <c r="AO51" s="19"/>
      <c r="AP51" s="69">
        <f aca="true" t="shared" si="9" ref="AP51:AV51">SUM(AP46:AP49)</f>
        <v>2</v>
      </c>
      <c r="AQ51" s="19">
        <f t="shared" si="9"/>
        <v>0</v>
      </c>
      <c r="AR51" s="19">
        <f t="shared" si="9"/>
        <v>1</v>
      </c>
      <c r="AS51" s="19">
        <f t="shared" si="9"/>
        <v>2</v>
      </c>
      <c r="AT51" s="19">
        <f t="shared" si="9"/>
        <v>2</v>
      </c>
      <c r="AU51" s="19">
        <f t="shared" si="9"/>
        <v>3</v>
      </c>
      <c r="AV51" s="70">
        <f t="shared" si="9"/>
        <v>8</v>
      </c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s="71" customFormat="1" ht="18.75">
      <c r="A52" s="66" t="s">
        <v>116</v>
      </c>
      <c r="B52" s="67"/>
      <c r="C52" s="21">
        <f>C51/C128</f>
        <v>0.07830551989730423</v>
      </c>
      <c r="D52" s="19"/>
      <c r="E52" s="57">
        <f aca="true" t="shared" si="10" ref="E52:AV52">E51/$C51</f>
        <v>0.6885245901639344</v>
      </c>
      <c r="F52" s="20">
        <f t="shared" si="10"/>
        <v>0.3114754098360656</v>
      </c>
      <c r="G52" s="22"/>
      <c r="H52" s="57">
        <f t="shared" si="10"/>
        <v>0.7868852459016393</v>
      </c>
      <c r="I52" s="22">
        <f t="shared" si="10"/>
        <v>0.01639344262295082</v>
      </c>
      <c r="J52" s="22">
        <f t="shared" si="10"/>
        <v>0.19672131147540983</v>
      </c>
      <c r="K52" s="20">
        <f t="shared" si="10"/>
        <v>0</v>
      </c>
      <c r="L52" s="22"/>
      <c r="M52" s="57">
        <f t="shared" si="10"/>
        <v>0.01639344262295082</v>
      </c>
      <c r="N52" s="22">
        <f t="shared" si="10"/>
        <v>0.2459016393442623</v>
      </c>
      <c r="O52" s="22">
        <f t="shared" si="10"/>
        <v>0.26229508196721313</v>
      </c>
      <c r="P52" s="22">
        <f t="shared" si="10"/>
        <v>0.3114754098360656</v>
      </c>
      <c r="Q52" s="20">
        <f t="shared" si="10"/>
        <v>0.16393442622950818</v>
      </c>
      <c r="R52" s="22"/>
      <c r="S52" s="57">
        <f t="shared" si="10"/>
        <v>0</v>
      </c>
      <c r="T52" s="22">
        <f t="shared" si="10"/>
        <v>0</v>
      </c>
      <c r="U52" s="22">
        <f t="shared" si="10"/>
        <v>0.09836065573770492</v>
      </c>
      <c r="V52" s="22">
        <f t="shared" si="10"/>
        <v>0</v>
      </c>
      <c r="W52" s="22">
        <f t="shared" si="10"/>
        <v>0</v>
      </c>
      <c r="X52" s="22">
        <f t="shared" si="10"/>
        <v>0</v>
      </c>
      <c r="Y52" s="22">
        <f t="shared" si="10"/>
        <v>0.9016393442622951</v>
      </c>
      <c r="Z52" s="20">
        <f t="shared" si="10"/>
        <v>0</v>
      </c>
      <c r="AA52" s="22"/>
      <c r="AB52" s="57">
        <f t="shared" si="10"/>
        <v>0.01639344262295082</v>
      </c>
      <c r="AC52" s="22">
        <f t="shared" si="10"/>
        <v>0.7540983606557377</v>
      </c>
      <c r="AD52" s="20">
        <f t="shared" si="10"/>
        <v>0.22950819672131148</v>
      </c>
      <c r="AE52" s="22"/>
      <c r="AF52" s="57">
        <f t="shared" si="10"/>
        <v>0</v>
      </c>
      <c r="AG52" s="22">
        <f t="shared" si="10"/>
        <v>0.22950819672131148</v>
      </c>
      <c r="AH52" s="22">
        <f t="shared" si="10"/>
        <v>0.32786885245901637</v>
      </c>
      <c r="AI52" s="22">
        <f t="shared" si="10"/>
        <v>0.36065573770491804</v>
      </c>
      <c r="AJ52" s="20">
        <f t="shared" si="10"/>
        <v>0.08196721311475409</v>
      </c>
      <c r="AK52" s="22"/>
      <c r="AL52" s="57">
        <f t="shared" si="10"/>
        <v>0.4098360655737705</v>
      </c>
      <c r="AM52" s="22">
        <f t="shared" si="10"/>
        <v>0.29508196721311475</v>
      </c>
      <c r="AN52" s="20">
        <f t="shared" si="10"/>
        <v>0.29508196721311475</v>
      </c>
      <c r="AO52" s="22"/>
      <c r="AP52" s="57">
        <f t="shared" si="10"/>
        <v>0.03278688524590164</v>
      </c>
      <c r="AQ52" s="22">
        <f t="shared" si="10"/>
        <v>0</v>
      </c>
      <c r="AR52" s="22">
        <f t="shared" si="10"/>
        <v>0.01639344262295082</v>
      </c>
      <c r="AS52" s="22">
        <f t="shared" si="10"/>
        <v>0.03278688524590164</v>
      </c>
      <c r="AT52" s="22">
        <f t="shared" si="10"/>
        <v>0.03278688524590164</v>
      </c>
      <c r="AU52" s="22">
        <f t="shared" si="10"/>
        <v>0.04918032786885246</v>
      </c>
      <c r="AV52" s="20">
        <f t="shared" si="10"/>
        <v>0.13114754098360656</v>
      </c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s="36" customFormat="1" ht="18.75">
      <c r="A53" s="42"/>
      <c r="B53" s="43"/>
      <c r="C53" s="11"/>
      <c r="D53" s="2"/>
      <c r="E53" s="12"/>
      <c r="F53" s="3"/>
      <c r="G53" s="2"/>
      <c r="H53" s="12"/>
      <c r="I53" s="2"/>
      <c r="J53" s="2"/>
      <c r="K53" s="3"/>
      <c r="L53" s="2"/>
      <c r="M53" s="12"/>
      <c r="N53" s="2"/>
      <c r="O53" s="2"/>
      <c r="P53" s="2"/>
      <c r="Q53" s="3"/>
      <c r="R53" s="2"/>
      <c r="S53" s="12"/>
      <c r="T53" s="2"/>
      <c r="U53" s="2"/>
      <c r="V53" s="2"/>
      <c r="W53" s="2"/>
      <c r="X53" s="2"/>
      <c r="Y53" s="2"/>
      <c r="Z53" s="3"/>
      <c r="AA53" s="2"/>
      <c r="AB53" s="12"/>
      <c r="AC53" s="2"/>
      <c r="AD53" s="3"/>
      <c r="AE53" s="2"/>
      <c r="AF53" s="12"/>
      <c r="AG53" s="2"/>
      <c r="AH53" s="2"/>
      <c r="AI53" s="2"/>
      <c r="AJ53" s="3"/>
      <c r="AK53" s="2"/>
      <c r="AL53" s="12"/>
      <c r="AM53" s="2"/>
      <c r="AN53" s="3"/>
      <c r="AO53" s="2"/>
      <c r="AP53" s="12"/>
      <c r="AQ53" s="2"/>
      <c r="AR53" s="2"/>
      <c r="AS53" s="2"/>
      <c r="AT53" s="2"/>
      <c r="AU53" s="2"/>
      <c r="AV53" s="3"/>
      <c r="AW53" s="2"/>
      <c r="AX53" s="2"/>
      <c r="AY53" s="2"/>
      <c r="AZ53" s="2"/>
      <c r="BA53" s="2"/>
      <c r="BB53" s="2"/>
      <c r="BC53" s="2"/>
      <c r="BD53" s="2"/>
      <c r="BE53" s="2"/>
    </row>
    <row r="54" spans="1:57" s="36" customFormat="1" ht="18.75">
      <c r="A54" s="34" t="s">
        <v>6</v>
      </c>
      <c r="B54" s="35"/>
      <c r="C54" s="11"/>
      <c r="D54" s="2"/>
      <c r="E54" s="12"/>
      <c r="F54" s="3"/>
      <c r="G54" s="2"/>
      <c r="H54" s="12"/>
      <c r="I54" s="2"/>
      <c r="J54" s="2"/>
      <c r="K54" s="3"/>
      <c r="L54" s="2"/>
      <c r="M54" s="12"/>
      <c r="N54" s="2"/>
      <c r="O54" s="2"/>
      <c r="P54" s="2"/>
      <c r="Q54" s="3"/>
      <c r="R54" s="2"/>
      <c r="S54" s="12"/>
      <c r="T54" s="2"/>
      <c r="U54" s="2"/>
      <c r="V54" s="2"/>
      <c r="W54" s="2"/>
      <c r="X54" s="2"/>
      <c r="Y54" s="2"/>
      <c r="Z54" s="3"/>
      <c r="AA54" s="2"/>
      <c r="AB54" s="12"/>
      <c r="AC54" s="2"/>
      <c r="AD54" s="3"/>
      <c r="AE54" s="2"/>
      <c r="AF54" s="12"/>
      <c r="AG54" s="2"/>
      <c r="AH54" s="2"/>
      <c r="AI54" s="2"/>
      <c r="AJ54" s="3"/>
      <c r="AK54" s="2"/>
      <c r="AL54" s="12"/>
      <c r="AM54" s="2"/>
      <c r="AN54" s="3"/>
      <c r="AO54" s="2"/>
      <c r="AP54" s="12"/>
      <c r="AQ54" s="2"/>
      <c r="AR54" s="2"/>
      <c r="AS54" s="2"/>
      <c r="AT54" s="2"/>
      <c r="AU54" s="2"/>
      <c r="AV54" s="3"/>
      <c r="AW54" s="2"/>
      <c r="AX54" s="2"/>
      <c r="AY54" s="2"/>
      <c r="AZ54" s="2"/>
      <c r="BA54" s="2"/>
      <c r="BB54" s="2"/>
      <c r="BC54" s="2"/>
      <c r="BD54" s="2"/>
      <c r="BE54" s="2"/>
    </row>
    <row r="55" spans="1:57" s="36" customFormat="1" ht="18.75">
      <c r="A55" s="37" t="s">
        <v>101</v>
      </c>
      <c r="B55" s="38"/>
      <c r="C55" s="11">
        <v>2</v>
      </c>
      <c r="D55" s="2"/>
      <c r="E55" s="12"/>
      <c r="F55" s="3">
        <v>2</v>
      </c>
      <c r="G55" s="2"/>
      <c r="H55" s="39">
        <v>2</v>
      </c>
      <c r="I55" s="40"/>
      <c r="J55" s="40"/>
      <c r="K55" s="41"/>
      <c r="L55" s="2"/>
      <c r="M55" s="39"/>
      <c r="N55" s="40"/>
      <c r="O55" s="40"/>
      <c r="P55" s="40">
        <v>2</v>
      </c>
      <c r="Q55" s="41"/>
      <c r="R55" s="2"/>
      <c r="S55" s="39"/>
      <c r="T55" s="40"/>
      <c r="U55" s="40"/>
      <c r="V55" s="40"/>
      <c r="W55" s="40"/>
      <c r="X55" s="40"/>
      <c r="Y55" s="40">
        <v>2</v>
      </c>
      <c r="Z55" s="41"/>
      <c r="AA55" s="2"/>
      <c r="AB55" s="39"/>
      <c r="AC55" s="40">
        <v>2</v>
      </c>
      <c r="AD55" s="41"/>
      <c r="AE55" s="2"/>
      <c r="AF55" s="39"/>
      <c r="AG55" s="40"/>
      <c r="AH55" s="40"/>
      <c r="AI55" s="40"/>
      <c r="AJ55" s="41">
        <v>2</v>
      </c>
      <c r="AK55" s="2"/>
      <c r="AL55" s="39">
        <v>2</v>
      </c>
      <c r="AM55" s="40"/>
      <c r="AN55" s="41"/>
      <c r="AO55" s="2"/>
      <c r="AP55" s="39"/>
      <c r="AQ55" s="40"/>
      <c r="AR55" s="40">
        <v>1</v>
      </c>
      <c r="AS55" s="40">
        <v>1</v>
      </c>
      <c r="AT55" s="40"/>
      <c r="AU55" s="40"/>
      <c r="AV55" s="41"/>
      <c r="AW55" s="2"/>
      <c r="AX55" s="2"/>
      <c r="AY55" s="2"/>
      <c r="AZ55" s="2"/>
      <c r="BA55" s="2"/>
      <c r="BB55" s="2"/>
      <c r="BC55" s="2"/>
      <c r="BD55" s="2"/>
      <c r="BE55" s="2"/>
    </row>
    <row r="56" spans="1:57" s="36" customFormat="1" ht="18.75">
      <c r="A56" s="59" t="s">
        <v>61</v>
      </c>
      <c r="B56" s="38"/>
      <c r="C56" s="60">
        <v>5</v>
      </c>
      <c r="D56" s="2"/>
      <c r="E56" s="61"/>
      <c r="F56" s="62">
        <v>5</v>
      </c>
      <c r="G56" s="2"/>
      <c r="H56" s="63">
        <v>5</v>
      </c>
      <c r="I56" s="64"/>
      <c r="J56" s="64"/>
      <c r="K56" s="65"/>
      <c r="L56" s="2"/>
      <c r="M56" s="63"/>
      <c r="N56" s="64"/>
      <c r="O56" s="64">
        <v>1</v>
      </c>
      <c r="P56" s="64">
        <v>1</v>
      </c>
      <c r="Q56" s="65">
        <v>3</v>
      </c>
      <c r="R56" s="2"/>
      <c r="S56" s="63"/>
      <c r="T56" s="64">
        <v>1</v>
      </c>
      <c r="U56" s="64"/>
      <c r="V56" s="64"/>
      <c r="W56" s="64">
        <v>1</v>
      </c>
      <c r="X56" s="64"/>
      <c r="Y56" s="64">
        <v>3</v>
      </c>
      <c r="Z56" s="65"/>
      <c r="AA56" s="2"/>
      <c r="AB56" s="63"/>
      <c r="AC56" s="64">
        <v>4</v>
      </c>
      <c r="AD56" s="65">
        <v>1</v>
      </c>
      <c r="AE56" s="2"/>
      <c r="AF56" s="63"/>
      <c r="AG56" s="64"/>
      <c r="AH56" s="64"/>
      <c r="AI56" s="64">
        <v>1</v>
      </c>
      <c r="AJ56" s="65">
        <v>4</v>
      </c>
      <c r="AK56" s="2"/>
      <c r="AL56" s="63">
        <v>5</v>
      </c>
      <c r="AM56" s="64"/>
      <c r="AN56" s="65"/>
      <c r="AO56" s="2"/>
      <c r="AP56" s="63"/>
      <c r="AQ56" s="64"/>
      <c r="AR56" s="64"/>
      <c r="AS56" s="64"/>
      <c r="AT56" s="64"/>
      <c r="AU56" s="64"/>
      <c r="AV56" s="65"/>
      <c r="AW56" s="2"/>
      <c r="AX56" s="2"/>
      <c r="AY56" s="2"/>
      <c r="AZ56" s="2"/>
      <c r="BA56" s="2"/>
      <c r="BB56" s="2"/>
      <c r="BC56" s="2"/>
      <c r="BD56" s="2"/>
      <c r="BE56" s="2"/>
    </row>
    <row r="57" spans="1:57" s="36" customFormat="1" ht="18.75">
      <c r="A57" s="37" t="s">
        <v>62</v>
      </c>
      <c r="B57" s="38"/>
      <c r="C57" s="11">
        <v>7</v>
      </c>
      <c r="D57" s="2"/>
      <c r="E57" s="12">
        <v>2</v>
      </c>
      <c r="F57" s="3">
        <v>5</v>
      </c>
      <c r="G57" s="2"/>
      <c r="H57" s="39">
        <v>7</v>
      </c>
      <c r="I57" s="40"/>
      <c r="J57" s="40"/>
      <c r="K57" s="41"/>
      <c r="L57" s="2"/>
      <c r="M57" s="39"/>
      <c r="N57" s="40">
        <v>2</v>
      </c>
      <c r="O57" s="40">
        <v>2</v>
      </c>
      <c r="P57" s="40">
        <v>2</v>
      </c>
      <c r="Q57" s="41">
        <v>1</v>
      </c>
      <c r="R57" s="2"/>
      <c r="S57" s="39"/>
      <c r="T57" s="40"/>
      <c r="U57" s="40"/>
      <c r="V57" s="40">
        <v>1</v>
      </c>
      <c r="W57" s="40">
        <v>4</v>
      </c>
      <c r="X57" s="40"/>
      <c r="Y57" s="40">
        <v>2</v>
      </c>
      <c r="Z57" s="41"/>
      <c r="AA57" s="2"/>
      <c r="AB57" s="39">
        <v>1</v>
      </c>
      <c r="AC57" s="40">
        <v>6</v>
      </c>
      <c r="AD57" s="41"/>
      <c r="AE57" s="2"/>
      <c r="AF57" s="39"/>
      <c r="AG57" s="40"/>
      <c r="AH57" s="40">
        <v>3</v>
      </c>
      <c r="AI57" s="40">
        <v>3</v>
      </c>
      <c r="AJ57" s="41">
        <v>1</v>
      </c>
      <c r="AK57" s="2"/>
      <c r="AL57" s="39">
        <v>4</v>
      </c>
      <c r="AM57" s="40">
        <v>2</v>
      </c>
      <c r="AN57" s="41">
        <v>1</v>
      </c>
      <c r="AO57" s="2"/>
      <c r="AP57" s="39"/>
      <c r="AQ57" s="40"/>
      <c r="AR57" s="40"/>
      <c r="AS57" s="40"/>
      <c r="AT57" s="40"/>
      <c r="AU57" s="40"/>
      <c r="AV57" s="41"/>
      <c r="AW57" s="2"/>
      <c r="AX57" s="2"/>
      <c r="AY57" s="2"/>
      <c r="AZ57" s="2"/>
      <c r="BA57" s="2"/>
      <c r="BB57" s="2"/>
      <c r="BC57" s="2"/>
      <c r="BD57" s="2"/>
      <c r="BE57" s="2"/>
    </row>
    <row r="58" spans="1:57" s="36" customFormat="1" ht="18.75">
      <c r="A58" s="59" t="s">
        <v>108</v>
      </c>
      <c r="B58" s="38"/>
      <c r="C58" s="60">
        <v>4</v>
      </c>
      <c r="D58" s="2"/>
      <c r="E58" s="61"/>
      <c r="F58" s="62">
        <v>4</v>
      </c>
      <c r="G58" s="2"/>
      <c r="H58" s="63">
        <v>4</v>
      </c>
      <c r="I58" s="64"/>
      <c r="J58" s="64"/>
      <c r="K58" s="65"/>
      <c r="L58" s="2"/>
      <c r="M58" s="63"/>
      <c r="N58" s="64"/>
      <c r="O58" s="64">
        <v>2</v>
      </c>
      <c r="P58" s="64">
        <v>2</v>
      </c>
      <c r="Q58" s="65"/>
      <c r="R58" s="2"/>
      <c r="S58" s="63"/>
      <c r="T58" s="64">
        <v>3</v>
      </c>
      <c r="U58" s="64"/>
      <c r="V58" s="64"/>
      <c r="W58" s="64"/>
      <c r="X58" s="64"/>
      <c r="Y58" s="64">
        <v>1</v>
      </c>
      <c r="Z58" s="65"/>
      <c r="AA58" s="2"/>
      <c r="AB58" s="63"/>
      <c r="AC58" s="64"/>
      <c r="AD58" s="65">
        <v>4</v>
      </c>
      <c r="AE58" s="2"/>
      <c r="AF58" s="63"/>
      <c r="AG58" s="64"/>
      <c r="AH58" s="64">
        <v>1</v>
      </c>
      <c r="AI58" s="64">
        <v>1</v>
      </c>
      <c r="AJ58" s="65">
        <v>2</v>
      </c>
      <c r="AK58" s="2"/>
      <c r="AL58" s="63"/>
      <c r="AM58" s="64"/>
      <c r="AN58" s="65">
        <v>4</v>
      </c>
      <c r="AO58" s="2"/>
      <c r="AP58" s="63"/>
      <c r="AQ58" s="64"/>
      <c r="AR58" s="64"/>
      <c r="AS58" s="64"/>
      <c r="AT58" s="64"/>
      <c r="AU58" s="64"/>
      <c r="AV58" s="65"/>
      <c r="AW58" s="2"/>
      <c r="AX58" s="2"/>
      <c r="AY58" s="2"/>
      <c r="AZ58" s="2"/>
      <c r="BA58" s="2"/>
      <c r="BB58" s="2"/>
      <c r="BC58" s="2"/>
      <c r="BD58" s="2"/>
      <c r="BE58" s="2"/>
    </row>
    <row r="59" spans="1:57" s="36" customFormat="1" ht="18.75">
      <c r="A59" s="37" t="s">
        <v>119</v>
      </c>
      <c r="B59" s="38"/>
      <c r="C59" s="11">
        <v>8</v>
      </c>
      <c r="D59" s="2"/>
      <c r="E59" s="12">
        <v>4</v>
      </c>
      <c r="F59" s="3">
        <v>4</v>
      </c>
      <c r="G59" s="2"/>
      <c r="H59" s="39">
        <v>6</v>
      </c>
      <c r="I59" s="40"/>
      <c r="J59" s="40">
        <v>2</v>
      </c>
      <c r="K59" s="41"/>
      <c r="L59" s="2"/>
      <c r="M59" s="39"/>
      <c r="N59" s="40">
        <v>2</v>
      </c>
      <c r="O59" s="40">
        <v>2</v>
      </c>
      <c r="P59" s="40">
        <v>2</v>
      </c>
      <c r="Q59" s="41">
        <v>2</v>
      </c>
      <c r="R59" s="2"/>
      <c r="S59" s="39"/>
      <c r="T59" s="40"/>
      <c r="U59" s="40"/>
      <c r="V59" s="40"/>
      <c r="W59" s="40">
        <v>2</v>
      </c>
      <c r="X59" s="40"/>
      <c r="Y59" s="40">
        <v>6</v>
      </c>
      <c r="Z59" s="41"/>
      <c r="AA59" s="2"/>
      <c r="AB59" s="39"/>
      <c r="AC59" s="40">
        <v>8</v>
      </c>
      <c r="AD59" s="41"/>
      <c r="AE59" s="2"/>
      <c r="AF59" s="39"/>
      <c r="AG59" s="40">
        <v>3</v>
      </c>
      <c r="AH59" s="40"/>
      <c r="AI59" s="40">
        <v>4</v>
      </c>
      <c r="AJ59" s="41">
        <v>1</v>
      </c>
      <c r="AK59" s="2"/>
      <c r="AL59" s="39">
        <v>5</v>
      </c>
      <c r="AM59" s="40"/>
      <c r="AN59" s="41">
        <v>3</v>
      </c>
      <c r="AO59" s="2"/>
      <c r="AP59" s="39"/>
      <c r="AQ59" s="40"/>
      <c r="AR59" s="40"/>
      <c r="AS59" s="40"/>
      <c r="AT59" s="40"/>
      <c r="AU59" s="40"/>
      <c r="AV59" s="41">
        <v>1</v>
      </c>
      <c r="AW59" s="2"/>
      <c r="AX59" s="2"/>
      <c r="AY59" s="2"/>
      <c r="AZ59" s="2"/>
      <c r="BA59" s="2"/>
      <c r="BB59" s="2"/>
      <c r="BC59" s="2"/>
      <c r="BD59" s="2"/>
      <c r="BE59" s="2"/>
    </row>
    <row r="60" spans="1:57" s="36" customFormat="1" ht="18.75">
      <c r="A60" s="59" t="s">
        <v>63</v>
      </c>
      <c r="B60" s="38"/>
      <c r="C60" s="60">
        <v>8</v>
      </c>
      <c r="D60" s="2"/>
      <c r="E60" s="61"/>
      <c r="F60" s="62">
        <v>8</v>
      </c>
      <c r="G60" s="2"/>
      <c r="H60" s="63">
        <v>8</v>
      </c>
      <c r="I60" s="64"/>
      <c r="J60" s="64"/>
      <c r="K60" s="65"/>
      <c r="L60" s="2"/>
      <c r="M60" s="63"/>
      <c r="N60" s="64">
        <v>1</v>
      </c>
      <c r="O60" s="64">
        <v>3</v>
      </c>
      <c r="P60" s="64">
        <v>2</v>
      </c>
      <c r="Q60" s="65">
        <v>2</v>
      </c>
      <c r="R60" s="2"/>
      <c r="S60" s="63"/>
      <c r="T60" s="64"/>
      <c r="U60" s="64"/>
      <c r="V60" s="64"/>
      <c r="W60" s="64">
        <v>2</v>
      </c>
      <c r="X60" s="64"/>
      <c r="Y60" s="64">
        <v>6</v>
      </c>
      <c r="Z60" s="65"/>
      <c r="AA60" s="2"/>
      <c r="AB60" s="63"/>
      <c r="AC60" s="64">
        <v>7</v>
      </c>
      <c r="AD60" s="65">
        <v>1</v>
      </c>
      <c r="AE60" s="2"/>
      <c r="AF60" s="63"/>
      <c r="AG60" s="64"/>
      <c r="AH60" s="64"/>
      <c r="AI60" s="64">
        <v>6</v>
      </c>
      <c r="AJ60" s="65">
        <v>2</v>
      </c>
      <c r="AK60" s="2"/>
      <c r="AL60" s="63">
        <v>8</v>
      </c>
      <c r="AM60" s="64"/>
      <c r="AN60" s="65"/>
      <c r="AO60" s="2"/>
      <c r="AP60" s="63"/>
      <c r="AQ60" s="64"/>
      <c r="AR60" s="64"/>
      <c r="AS60" s="64"/>
      <c r="AT60" s="64"/>
      <c r="AU60" s="64"/>
      <c r="AV60" s="65"/>
      <c r="AW60" s="2"/>
      <c r="AX60" s="2"/>
      <c r="AY60" s="2"/>
      <c r="AZ60" s="2"/>
      <c r="BA60" s="2"/>
      <c r="BB60" s="2"/>
      <c r="BC60" s="2"/>
      <c r="BD60" s="2"/>
      <c r="BE60" s="2"/>
    </row>
    <row r="61" spans="1:57" s="36" customFormat="1" ht="18.75">
      <c r="A61" s="37" t="s">
        <v>118</v>
      </c>
      <c r="B61" s="38"/>
      <c r="C61" s="11">
        <v>9</v>
      </c>
      <c r="D61" s="2"/>
      <c r="E61" s="12">
        <v>2</v>
      </c>
      <c r="F61" s="3">
        <v>7</v>
      </c>
      <c r="G61" s="2"/>
      <c r="H61" s="39">
        <v>7</v>
      </c>
      <c r="I61" s="40"/>
      <c r="J61" s="40">
        <v>2</v>
      </c>
      <c r="K61" s="41"/>
      <c r="L61" s="2"/>
      <c r="M61" s="39"/>
      <c r="N61" s="40">
        <v>1</v>
      </c>
      <c r="O61" s="40">
        <v>1</v>
      </c>
      <c r="P61" s="40">
        <v>5</v>
      </c>
      <c r="Q61" s="41">
        <v>2</v>
      </c>
      <c r="R61" s="2"/>
      <c r="S61" s="39"/>
      <c r="T61" s="40"/>
      <c r="U61" s="40"/>
      <c r="V61" s="40"/>
      <c r="W61" s="40"/>
      <c r="X61" s="40"/>
      <c r="Y61" s="40">
        <v>9</v>
      </c>
      <c r="Z61" s="41"/>
      <c r="AA61" s="2"/>
      <c r="AB61" s="39"/>
      <c r="AC61" s="40">
        <v>8</v>
      </c>
      <c r="AD61" s="41">
        <v>1</v>
      </c>
      <c r="AE61" s="2"/>
      <c r="AF61" s="39"/>
      <c r="AG61" s="40">
        <v>2</v>
      </c>
      <c r="AH61" s="40">
        <v>2</v>
      </c>
      <c r="AI61" s="40">
        <v>3</v>
      </c>
      <c r="AJ61" s="41">
        <v>2</v>
      </c>
      <c r="AK61" s="2"/>
      <c r="AL61" s="39">
        <v>6</v>
      </c>
      <c r="AM61" s="40">
        <v>1</v>
      </c>
      <c r="AN61" s="41">
        <v>2</v>
      </c>
      <c r="AO61" s="2"/>
      <c r="AP61" s="39"/>
      <c r="AQ61" s="40"/>
      <c r="AR61" s="40"/>
      <c r="AS61" s="40"/>
      <c r="AT61" s="40"/>
      <c r="AU61" s="40"/>
      <c r="AV61" s="41"/>
      <c r="AW61" s="2"/>
      <c r="AX61" s="2"/>
      <c r="AY61" s="2"/>
      <c r="AZ61" s="2"/>
      <c r="BA61" s="2"/>
      <c r="BB61" s="2"/>
      <c r="BC61" s="2"/>
      <c r="BD61" s="2"/>
      <c r="BE61" s="2"/>
    </row>
    <row r="62" spans="1:57" s="36" customFormat="1" ht="18.75">
      <c r="A62" s="59" t="s">
        <v>120</v>
      </c>
      <c r="B62" s="38"/>
      <c r="C62" s="60">
        <v>6</v>
      </c>
      <c r="D62" s="2"/>
      <c r="E62" s="61">
        <v>1</v>
      </c>
      <c r="F62" s="62">
        <v>5</v>
      </c>
      <c r="G62" s="2"/>
      <c r="H62" s="63">
        <v>6</v>
      </c>
      <c r="I62" s="64"/>
      <c r="J62" s="64"/>
      <c r="K62" s="65"/>
      <c r="L62" s="2"/>
      <c r="M62" s="63"/>
      <c r="N62" s="64"/>
      <c r="O62" s="64">
        <v>1</v>
      </c>
      <c r="P62" s="64">
        <v>2</v>
      </c>
      <c r="Q62" s="65">
        <v>3</v>
      </c>
      <c r="R62" s="2"/>
      <c r="S62" s="63"/>
      <c r="T62" s="64"/>
      <c r="U62" s="64">
        <v>1</v>
      </c>
      <c r="V62" s="64"/>
      <c r="W62" s="64">
        <v>3</v>
      </c>
      <c r="X62" s="64"/>
      <c r="Y62" s="64">
        <v>2</v>
      </c>
      <c r="Z62" s="65"/>
      <c r="AA62" s="2"/>
      <c r="AB62" s="63"/>
      <c r="AC62" s="64">
        <v>5</v>
      </c>
      <c r="AD62" s="65">
        <v>1</v>
      </c>
      <c r="AE62" s="2"/>
      <c r="AF62" s="63"/>
      <c r="AG62" s="64">
        <v>1</v>
      </c>
      <c r="AH62" s="64"/>
      <c r="AI62" s="64">
        <v>1</v>
      </c>
      <c r="AJ62" s="65">
        <v>4</v>
      </c>
      <c r="AK62" s="2"/>
      <c r="AL62" s="63">
        <v>5</v>
      </c>
      <c r="AM62" s="64"/>
      <c r="AN62" s="65">
        <v>1</v>
      </c>
      <c r="AO62" s="2"/>
      <c r="AP62" s="63"/>
      <c r="AQ62" s="64"/>
      <c r="AR62" s="64"/>
      <c r="AS62" s="64"/>
      <c r="AT62" s="64"/>
      <c r="AU62" s="64"/>
      <c r="AV62" s="65"/>
      <c r="AW62" s="2"/>
      <c r="AX62" s="2"/>
      <c r="AY62" s="2"/>
      <c r="AZ62" s="2"/>
      <c r="BA62" s="2"/>
      <c r="BB62" s="2"/>
      <c r="BC62" s="2"/>
      <c r="BD62" s="2"/>
      <c r="BE62" s="2"/>
    </row>
    <row r="63" spans="1:57" s="36" customFormat="1" ht="18.75">
      <c r="A63" s="37" t="s">
        <v>123</v>
      </c>
      <c r="B63" s="38"/>
      <c r="C63" s="11">
        <v>1</v>
      </c>
      <c r="D63" s="2"/>
      <c r="E63" s="12"/>
      <c r="F63" s="3">
        <v>1</v>
      </c>
      <c r="G63" s="2"/>
      <c r="H63" s="39">
        <v>1</v>
      </c>
      <c r="I63" s="40"/>
      <c r="J63" s="40"/>
      <c r="K63" s="41"/>
      <c r="L63" s="2"/>
      <c r="M63" s="39"/>
      <c r="N63" s="40"/>
      <c r="O63" s="40"/>
      <c r="P63" s="40">
        <v>1</v>
      </c>
      <c r="Q63" s="41"/>
      <c r="R63" s="2"/>
      <c r="S63" s="39"/>
      <c r="T63" s="40"/>
      <c r="U63" s="40"/>
      <c r="V63" s="40"/>
      <c r="W63" s="40"/>
      <c r="X63" s="40"/>
      <c r="Y63" s="40">
        <v>1</v>
      </c>
      <c r="Z63" s="41"/>
      <c r="AA63" s="2"/>
      <c r="AB63" s="39"/>
      <c r="AC63" s="40"/>
      <c r="AD63" s="41">
        <v>1</v>
      </c>
      <c r="AE63" s="2"/>
      <c r="AF63" s="39"/>
      <c r="AG63" s="40"/>
      <c r="AH63" s="40"/>
      <c r="AI63" s="40"/>
      <c r="AJ63" s="41">
        <v>1</v>
      </c>
      <c r="AK63" s="2"/>
      <c r="AL63" s="39">
        <v>1</v>
      </c>
      <c r="AM63" s="40"/>
      <c r="AN63" s="41"/>
      <c r="AO63" s="2"/>
      <c r="AP63" s="39"/>
      <c r="AQ63" s="40"/>
      <c r="AR63" s="40"/>
      <c r="AS63" s="40"/>
      <c r="AT63" s="40"/>
      <c r="AU63" s="40"/>
      <c r="AV63" s="41"/>
      <c r="AW63" s="2"/>
      <c r="AX63" s="2"/>
      <c r="AY63" s="2"/>
      <c r="AZ63" s="2"/>
      <c r="BA63" s="2"/>
      <c r="BB63" s="2"/>
      <c r="BC63" s="2"/>
      <c r="BD63" s="2"/>
      <c r="BE63" s="2"/>
    </row>
    <row r="64" spans="1:57" s="36" customFormat="1" ht="18.75">
      <c r="A64" s="37"/>
      <c r="B64" s="38"/>
      <c r="C64" s="11"/>
      <c r="D64" s="2"/>
      <c r="E64" s="12"/>
      <c r="F64" s="3"/>
      <c r="G64" s="2"/>
      <c r="H64" s="12"/>
      <c r="I64" s="2"/>
      <c r="J64" s="2"/>
      <c r="K64" s="3"/>
      <c r="L64" s="2"/>
      <c r="M64" s="12"/>
      <c r="N64" s="2"/>
      <c r="O64" s="2"/>
      <c r="P64" s="2"/>
      <c r="Q64" s="3"/>
      <c r="R64" s="2"/>
      <c r="S64" s="12"/>
      <c r="T64" s="2"/>
      <c r="U64" s="2"/>
      <c r="V64" s="2"/>
      <c r="W64" s="2"/>
      <c r="X64" s="2"/>
      <c r="Y64" s="2"/>
      <c r="Z64" s="3"/>
      <c r="AA64" s="2"/>
      <c r="AB64" s="12"/>
      <c r="AC64" s="2"/>
      <c r="AD64" s="3"/>
      <c r="AE64" s="2"/>
      <c r="AF64" s="12"/>
      <c r="AG64" s="2"/>
      <c r="AH64" s="2"/>
      <c r="AI64" s="2"/>
      <c r="AJ64" s="3"/>
      <c r="AK64" s="2"/>
      <c r="AL64" s="12"/>
      <c r="AM64" s="2"/>
      <c r="AN64" s="3"/>
      <c r="AO64" s="2"/>
      <c r="AP64" s="12"/>
      <c r="AQ64" s="2"/>
      <c r="AR64" s="2"/>
      <c r="AS64" s="2"/>
      <c r="AT64" s="2"/>
      <c r="AU64" s="2"/>
      <c r="AV64" s="3"/>
      <c r="AW64" s="2"/>
      <c r="AX64" s="2"/>
      <c r="AY64" s="2"/>
      <c r="AZ64" s="2"/>
      <c r="BA64" s="2"/>
      <c r="BB64" s="2"/>
      <c r="BC64" s="2"/>
      <c r="BD64" s="2"/>
      <c r="BE64" s="2"/>
    </row>
    <row r="65" spans="1:57" s="71" customFormat="1" ht="18.75">
      <c r="A65" s="66" t="s">
        <v>3</v>
      </c>
      <c r="B65" s="67"/>
      <c r="C65" s="68">
        <f>SUM(C55:C63)</f>
        <v>50</v>
      </c>
      <c r="D65" s="19"/>
      <c r="E65" s="69">
        <f>SUM(E55:E63)</f>
        <v>9</v>
      </c>
      <c r="F65" s="70">
        <f>SUM(F55:F63)</f>
        <v>41</v>
      </c>
      <c r="G65" s="19"/>
      <c r="H65" s="69">
        <f>SUM(H55:H63)</f>
        <v>46</v>
      </c>
      <c r="I65" s="19">
        <f>SUM(I55:I63)</f>
        <v>0</v>
      </c>
      <c r="J65" s="19">
        <f>SUM(J55:J63)</f>
        <v>4</v>
      </c>
      <c r="K65" s="70">
        <f>SUM(K55:K63)</f>
        <v>0</v>
      </c>
      <c r="L65" s="19"/>
      <c r="M65" s="69">
        <f>SUM(M55:M63)</f>
        <v>0</v>
      </c>
      <c r="N65" s="19">
        <f>SUM(N55:N63)</f>
        <v>6</v>
      </c>
      <c r="O65" s="19">
        <f>SUM(O55:O63)</f>
        <v>12</v>
      </c>
      <c r="P65" s="19">
        <f>SUM(P55:P63)</f>
        <v>19</v>
      </c>
      <c r="Q65" s="70">
        <f>SUM(Q55:Q63)</f>
        <v>13</v>
      </c>
      <c r="R65" s="19"/>
      <c r="S65" s="69">
        <f aca="true" t="shared" si="11" ref="S65:Z65">SUM(S55:S63)</f>
        <v>0</v>
      </c>
      <c r="T65" s="19">
        <f t="shared" si="11"/>
        <v>4</v>
      </c>
      <c r="U65" s="19">
        <f t="shared" si="11"/>
        <v>1</v>
      </c>
      <c r="V65" s="19">
        <f t="shared" si="11"/>
        <v>1</v>
      </c>
      <c r="W65" s="19">
        <f t="shared" si="11"/>
        <v>12</v>
      </c>
      <c r="X65" s="19">
        <f t="shared" si="11"/>
        <v>0</v>
      </c>
      <c r="Y65" s="19">
        <f t="shared" si="11"/>
        <v>32</v>
      </c>
      <c r="Z65" s="70">
        <f t="shared" si="11"/>
        <v>0</v>
      </c>
      <c r="AA65" s="19"/>
      <c r="AB65" s="69">
        <f>SUM(AB55:AB63)</f>
        <v>1</v>
      </c>
      <c r="AC65" s="19">
        <f>SUM(AC55:AC63)</f>
        <v>40</v>
      </c>
      <c r="AD65" s="70">
        <f>SUM(AD55:AD63)</f>
        <v>9</v>
      </c>
      <c r="AE65" s="19"/>
      <c r="AF65" s="69">
        <f>SUM(AF55:AF63)</f>
        <v>0</v>
      </c>
      <c r="AG65" s="19">
        <f>SUM(AG55:AG63)</f>
        <v>6</v>
      </c>
      <c r="AH65" s="19">
        <f>SUM(AH55:AH63)</f>
        <v>6</v>
      </c>
      <c r="AI65" s="19">
        <f>SUM(AI55:AI63)</f>
        <v>19</v>
      </c>
      <c r="AJ65" s="70">
        <f>SUM(AJ55:AJ63)</f>
        <v>19</v>
      </c>
      <c r="AK65" s="19"/>
      <c r="AL65" s="69">
        <f>SUM(AL55:AL63)</f>
        <v>36</v>
      </c>
      <c r="AM65" s="19">
        <f>SUM(AM55:AM63)</f>
        <v>3</v>
      </c>
      <c r="AN65" s="70">
        <f>SUM(AN55:AN63)</f>
        <v>11</v>
      </c>
      <c r="AO65" s="19"/>
      <c r="AP65" s="69">
        <f aca="true" t="shared" si="12" ref="AP65:AV65">SUM(AP55:AP63)</f>
        <v>0</v>
      </c>
      <c r="AQ65" s="19">
        <f t="shared" si="12"/>
        <v>0</v>
      </c>
      <c r="AR65" s="19">
        <f t="shared" si="12"/>
        <v>1</v>
      </c>
      <c r="AS65" s="19">
        <f t="shared" si="12"/>
        <v>1</v>
      </c>
      <c r="AT65" s="19">
        <f t="shared" si="12"/>
        <v>0</v>
      </c>
      <c r="AU65" s="19">
        <f t="shared" si="12"/>
        <v>0</v>
      </c>
      <c r="AV65" s="70">
        <f t="shared" si="12"/>
        <v>1</v>
      </c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s="71" customFormat="1" ht="18.75">
      <c r="A66" s="66" t="s">
        <v>116</v>
      </c>
      <c r="B66" s="67"/>
      <c r="C66" s="21">
        <f>C65/C128</f>
        <v>0.06418485237483953</v>
      </c>
      <c r="D66" s="19"/>
      <c r="E66" s="57">
        <f aca="true" t="shared" si="13" ref="E66:AV66">E65/$C65</f>
        <v>0.18</v>
      </c>
      <c r="F66" s="20">
        <f t="shared" si="13"/>
        <v>0.82</v>
      </c>
      <c r="G66" s="22"/>
      <c r="H66" s="57">
        <f t="shared" si="13"/>
        <v>0.92</v>
      </c>
      <c r="I66" s="22">
        <f t="shared" si="13"/>
        <v>0</v>
      </c>
      <c r="J66" s="22">
        <f t="shared" si="13"/>
        <v>0.08</v>
      </c>
      <c r="K66" s="20">
        <f t="shared" si="13"/>
        <v>0</v>
      </c>
      <c r="L66" s="22"/>
      <c r="M66" s="57">
        <f t="shared" si="13"/>
        <v>0</v>
      </c>
      <c r="N66" s="22">
        <f t="shared" si="13"/>
        <v>0.12</v>
      </c>
      <c r="O66" s="22">
        <f t="shared" si="13"/>
        <v>0.24</v>
      </c>
      <c r="P66" s="22">
        <f t="shared" si="13"/>
        <v>0.38</v>
      </c>
      <c r="Q66" s="20">
        <f t="shared" si="13"/>
        <v>0.26</v>
      </c>
      <c r="R66" s="22"/>
      <c r="S66" s="57">
        <f t="shared" si="13"/>
        <v>0</v>
      </c>
      <c r="T66" s="22">
        <f t="shared" si="13"/>
        <v>0.08</v>
      </c>
      <c r="U66" s="22">
        <f t="shared" si="13"/>
        <v>0.02</v>
      </c>
      <c r="V66" s="22">
        <f t="shared" si="13"/>
        <v>0.02</v>
      </c>
      <c r="W66" s="22">
        <f t="shared" si="13"/>
        <v>0.24</v>
      </c>
      <c r="X66" s="22">
        <f t="shared" si="13"/>
        <v>0</v>
      </c>
      <c r="Y66" s="22">
        <f t="shared" si="13"/>
        <v>0.64</v>
      </c>
      <c r="Z66" s="20">
        <f t="shared" si="13"/>
        <v>0</v>
      </c>
      <c r="AA66" s="22"/>
      <c r="AB66" s="57">
        <f t="shared" si="13"/>
        <v>0.02</v>
      </c>
      <c r="AC66" s="22">
        <f t="shared" si="13"/>
        <v>0.8</v>
      </c>
      <c r="AD66" s="20">
        <f t="shared" si="13"/>
        <v>0.18</v>
      </c>
      <c r="AE66" s="22"/>
      <c r="AF66" s="57">
        <f t="shared" si="13"/>
        <v>0</v>
      </c>
      <c r="AG66" s="22">
        <f t="shared" si="13"/>
        <v>0.12</v>
      </c>
      <c r="AH66" s="22">
        <f t="shared" si="13"/>
        <v>0.12</v>
      </c>
      <c r="AI66" s="22">
        <f t="shared" si="13"/>
        <v>0.38</v>
      </c>
      <c r="AJ66" s="20">
        <f t="shared" si="13"/>
        <v>0.38</v>
      </c>
      <c r="AK66" s="22"/>
      <c r="AL66" s="57">
        <f t="shared" si="13"/>
        <v>0.72</v>
      </c>
      <c r="AM66" s="22">
        <f t="shared" si="13"/>
        <v>0.06</v>
      </c>
      <c r="AN66" s="20">
        <f t="shared" si="13"/>
        <v>0.22</v>
      </c>
      <c r="AO66" s="22"/>
      <c r="AP66" s="57">
        <f t="shared" si="13"/>
        <v>0</v>
      </c>
      <c r="AQ66" s="22">
        <f t="shared" si="13"/>
        <v>0</v>
      </c>
      <c r="AR66" s="22">
        <f t="shared" si="13"/>
        <v>0.02</v>
      </c>
      <c r="AS66" s="22">
        <f t="shared" si="13"/>
        <v>0.02</v>
      </c>
      <c r="AT66" s="22">
        <f t="shared" si="13"/>
        <v>0</v>
      </c>
      <c r="AU66" s="22">
        <f t="shared" si="13"/>
        <v>0</v>
      </c>
      <c r="AV66" s="20">
        <f t="shared" si="13"/>
        <v>0.02</v>
      </c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s="36" customFormat="1" ht="19.5" thickBot="1">
      <c r="A67" s="48"/>
      <c r="B67" s="43"/>
      <c r="C67" s="91"/>
      <c r="D67" s="2"/>
      <c r="E67" s="88"/>
      <c r="F67" s="90"/>
      <c r="G67" s="2"/>
      <c r="H67" s="88"/>
      <c r="I67" s="89"/>
      <c r="J67" s="89"/>
      <c r="K67" s="90"/>
      <c r="L67" s="2"/>
      <c r="M67" s="88"/>
      <c r="N67" s="89"/>
      <c r="O67" s="89"/>
      <c r="P67" s="89"/>
      <c r="Q67" s="90"/>
      <c r="R67" s="2"/>
      <c r="S67" s="88"/>
      <c r="T67" s="89"/>
      <c r="U67" s="89"/>
      <c r="V67" s="89"/>
      <c r="W67" s="89"/>
      <c r="X67" s="89"/>
      <c r="Y67" s="89"/>
      <c r="Z67" s="90"/>
      <c r="AA67" s="2"/>
      <c r="AB67" s="88"/>
      <c r="AC67" s="89"/>
      <c r="AD67" s="90"/>
      <c r="AE67" s="2"/>
      <c r="AF67" s="88"/>
      <c r="AG67" s="89"/>
      <c r="AH67" s="89"/>
      <c r="AI67" s="89"/>
      <c r="AJ67" s="90"/>
      <c r="AK67" s="2"/>
      <c r="AL67" s="88"/>
      <c r="AM67" s="89"/>
      <c r="AN67" s="90"/>
      <c r="AO67" s="2"/>
      <c r="AP67" s="88"/>
      <c r="AQ67" s="89"/>
      <c r="AR67" s="89"/>
      <c r="AS67" s="89"/>
      <c r="AT67" s="89"/>
      <c r="AU67" s="89"/>
      <c r="AV67" s="90"/>
      <c r="AW67" s="2"/>
      <c r="AX67" s="2"/>
      <c r="AY67" s="2"/>
      <c r="AZ67" s="2"/>
      <c r="BA67" s="2"/>
      <c r="BB67" s="2"/>
      <c r="BC67" s="2"/>
      <c r="BD67" s="2"/>
      <c r="BE67" s="2"/>
    </row>
    <row r="68" spans="1:57" s="36" customFormat="1" ht="18.75">
      <c r="A68" s="34" t="s">
        <v>7</v>
      </c>
      <c r="B68" s="35"/>
      <c r="C68" s="11"/>
      <c r="D68" s="2"/>
      <c r="E68" s="12"/>
      <c r="F68" s="3"/>
      <c r="G68" s="2"/>
      <c r="H68" s="12"/>
      <c r="I68" s="2"/>
      <c r="J68" s="2"/>
      <c r="K68" s="3"/>
      <c r="L68" s="2"/>
      <c r="M68" s="12"/>
      <c r="N68" s="2"/>
      <c r="O68" s="2"/>
      <c r="P68" s="2"/>
      <c r="Q68" s="3"/>
      <c r="R68" s="2"/>
      <c r="S68" s="12"/>
      <c r="T68" s="2"/>
      <c r="U68" s="2"/>
      <c r="V68" s="2"/>
      <c r="W68" s="2"/>
      <c r="X68" s="2"/>
      <c r="Y68" s="2"/>
      <c r="Z68" s="3"/>
      <c r="AA68" s="2"/>
      <c r="AB68" s="12"/>
      <c r="AC68" s="2"/>
      <c r="AD68" s="3"/>
      <c r="AE68" s="2"/>
      <c r="AF68" s="12"/>
      <c r="AG68" s="2"/>
      <c r="AH68" s="2"/>
      <c r="AI68" s="2"/>
      <c r="AJ68" s="3"/>
      <c r="AK68" s="2"/>
      <c r="AL68" s="12"/>
      <c r="AM68" s="2"/>
      <c r="AN68" s="3"/>
      <c r="AO68" s="2"/>
      <c r="AP68" s="12"/>
      <c r="AQ68" s="2"/>
      <c r="AR68" s="2"/>
      <c r="AS68" s="2"/>
      <c r="AT68" s="2"/>
      <c r="AU68" s="2"/>
      <c r="AV68" s="3"/>
      <c r="AW68" s="2"/>
      <c r="AX68" s="2"/>
      <c r="AY68" s="2"/>
      <c r="AZ68" s="2"/>
      <c r="BA68" s="2"/>
      <c r="BB68" s="2"/>
      <c r="BC68" s="2"/>
      <c r="BD68" s="2"/>
      <c r="BE68" s="2"/>
    </row>
    <row r="69" spans="1:57" s="36" customFormat="1" ht="18.75">
      <c r="A69" s="37" t="s">
        <v>102</v>
      </c>
      <c r="B69" s="38"/>
      <c r="C69" s="11">
        <v>1</v>
      </c>
      <c r="D69" s="2"/>
      <c r="E69" s="12"/>
      <c r="F69" s="3">
        <v>1</v>
      </c>
      <c r="G69" s="2"/>
      <c r="H69" s="39"/>
      <c r="I69" s="40">
        <v>1</v>
      </c>
      <c r="J69" s="40"/>
      <c r="K69" s="41"/>
      <c r="L69" s="2"/>
      <c r="M69" s="39"/>
      <c r="N69" s="40"/>
      <c r="O69" s="40">
        <v>1</v>
      </c>
      <c r="P69" s="40"/>
      <c r="Q69" s="41"/>
      <c r="R69" s="2"/>
      <c r="S69" s="39"/>
      <c r="T69" s="40"/>
      <c r="U69" s="40"/>
      <c r="V69" s="40"/>
      <c r="W69" s="40"/>
      <c r="X69" s="40"/>
      <c r="Y69" s="40">
        <v>1</v>
      </c>
      <c r="Z69" s="41"/>
      <c r="AA69" s="2"/>
      <c r="AB69" s="39"/>
      <c r="AC69" s="40"/>
      <c r="AD69" s="41">
        <v>1</v>
      </c>
      <c r="AE69" s="2"/>
      <c r="AF69" s="39"/>
      <c r="AG69" s="40"/>
      <c r="AH69" s="40"/>
      <c r="AI69" s="40">
        <v>1</v>
      </c>
      <c r="AJ69" s="41"/>
      <c r="AK69" s="2"/>
      <c r="AL69" s="39">
        <v>1</v>
      </c>
      <c r="AM69" s="40"/>
      <c r="AN69" s="41"/>
      <c r="AO69" s="2"/>
      <c r="AP69" s="39"/>
      <c r="AQ69" s="40"/>
      <c r="AR69" s="40"/>
      <c r="AS69" s="40"/>
      <c r="AT69" s="40"/>
      <c r="AU69" s="40"/>
      <c r="AV69" s="41"/>
      <c r="AW69" s="2"/>
      <c r="AX69" s="2"/>
      <c r="AY69" s="2"/>
      <c r="AZ69" s="2"/>
      <c r="BA69" s="2"/>
      <c r="BB69" s="2"/>
      <c r="BC69" s="2"/>
      <c r="BD69" s="2"/>
      <c r="BE69" s="2"/>
    </row>
    <row r="70" spans="1:57" s="36" customFormat="1" ht="18.75">
      <c r="A70" s="59" t="s">
        <v>125</v>
      </c>
      <c r="B70" s="38"/>
      <c r="C70" s="60">
        <v>29</v>
      </c>
      <c r="D70" s="2"/>
      <c r="E70" s="61">
        <v>9</v>
      </c>
      <c r="F70" s="62">
        <v>20</v>
      </c>
      <c r="G70" s="2"/>
      <c r="H70" s="63">
        <v>4</v>
      </c>
      <c r="I70" s="64">
        <v>25</v>
      </c>
      <c r="J70" s="64"/>
      <c r="K70" s="65"/>
      <c r="L70" s="2"/>
      <c r="M70" s="63"/>
      <c r="N70" s="64">
        <v>5</v>
      </c>
      <c r="O70" s="64">
        <v>10</v>
      </c>
      <c r="P70" s="64">
        <v>9</v>
      </c>
      <c r="Q70" s="65">
        <v>5</v>
      </c>
      <c r="R70" s="2"/>
      <c r="S70" s="63">
        <v>1</v>
      </c>
      <c r="T70" s="64"/>
      <c r="U70" s="64">
        <v>3</v>
      </c>
      <c r="V70" s="64"/>
      <c r="W70" s="64"/>
      <c r="X70" s="64"/>
      <c r="Y70" s="64">
        <v>25</v>
      </c>
      <c r="Z70" s="65"/>
      <c r="AA70" s="2"/>
      <c r="AB70" s="63"/>
      <c r="AC70" s="64">
        <v>27</v>
      </c>
      <c r="AD70" s="65">
        <v>2</v>
      </c>
      <c r="AE70" s="2"/>
      <c r="AF70" s="63"/>
      <c r="AG70" s="64"/>
      <c r="AH70" s="64">
        <v>8</v>
      </c>
      <c r="AI70" s="64">
        <v>7</v>
      </c>
      <c r="AJ70" s="65">
        <v>14</v>
      </c>
      <c r="AK70" s="2"/>
      <c r="AL70" s="63">
        <v>20</v>
      </c>
      <c r="AM70" s="64">
        <v>4</v>
      </c>
      <c r="AN70" s="65">
        <v>5</v>
      </c>
      <c r="AO70" s="2"/>
      <c r="AP70" s="63"/>
      <c r="AQ70" s="64"/>
      <c r="AR70" s="64">
        <v>1</v>
      </c>
      <c r="AS70" s="64">
        <v>1</v>
      </c>
      <c r="AT70" s="64">
        <v>1</v>
      </c>
      <c r="AU70" s="64">
        <v>1</v>
      </c>
      <c r="AV70" s="65"/>
      <c r="AW70" s="2"/>
      <c r="AX70" s="2"/>
      <c r="AY70" s="2"/>
      <c r="AZ70" s="2"/>
      <c r="BA70" s="2"/>
      <c r="BB70" s="2"/>
      <c r="BC70" s="2"/>
      <c r="BD70" s="2"/>
      <c r="BE70" s="2"/>
    </row>
    <row r="71" spans="1:57" s="36" customFormat="1" ht="18.75">
      <c r="A71" s="37" t="s">
        <v>126</v>
      </c>
      <c r="B71" s="38"/>
      <c r="C71" s="11">
        <v>1</v>
      </c>
      <c r="D71" s="2"/>
      <c r="E71" s="12">
        <v>1</v>
      </c>
      <c r="F71" s="3"/>
      <c r="G71" s="2"/>
      <c r="H71" s="39"/>
      <c r="I71" s="40">
        <v>1</v>
      </c>
      <c r="J71" s="40"/>
      <c r="K71" s="41"/>
      <c r="L71" s="2"/>
      <c r="M71" s="39"/>
      <c r="N71" s="40"/>
      <c r="O71" s="40">
        <v>1</v>
      </c>
      <c r="P71" s="40"/>
      <c r="Q71" s="41"/>
      <c r="R71" s="2"/>
      <c r="S71" s="39"/>
      <c r="T71" s="40"/>
      <c r="U71" s="40"/>
      <c r="V71" s="40"/>
      <c r="W71" s="40"/>
      <c r="X71" s="40"/>
      <c r="Y71" s="40">
        <v>1</v>
      </c>
      <c r="Z71" s="41"/>
      <c r="AA71" s="2"/>
      <c r="AB71" s="39"/>
      <c r="AC71" s="40"/>
      <c r="AD71" s="41">
        <v>1</v>
      </c>
      <c r="AE71" s="2"/>
      <c r="AF71" s="39"/>
      <c r="AG71" s="40"/>
      <c r="AH71" s="40"/>
      <c r="AI71" s="40">
        <v>1</v>
      </c>
      <c r="AJ71" s="41"/>
      <c r="AK71" s="2"/>
      <c r="AL71" s="39">
        <v>1</v>
      </c>
      <c r="AM71" s="40"/>
      <c r="AN71" s="41"/>
      <c r="AO71" s="2"/>
      <c r="AP71" s="39"/>
      <c r="AQ71" s="40"/>
      <c r="AR71" s="40"/>
      <c r="AS71" s="40"/>
      <c r="AT71" s="40"/>
      <c r="AU71" s="40"/>
      <c r="AV71" s="41"/>
      <c r="AW71" s="2"/>
      <c r="AX71" s="2"/>
      <c r="AY71" s="2"/>
      <c r="AZ71" s="2"/>
      <c r="BA71" s="2"/>
      <c r="BB71" s="2"/>
      <c r="BC71" s="2"/>
      <c r="BD71" s="2"/>
      <c r="BE71" s="2"/>
    </row>
    <row r="72" spans="1:57" s="36" customFormat="1" ht="18.75">
      <c r="A72" s="59" t="s">
        <v>127</v>
      </c>
      <c r="B72" s="38"/>
      <c r="C72" s="60">
        <v>2</v>
      </c>
      <c r="D72" s="2"/>
      <c r="E72" s="61"/>
      <c r="F72" s="62">
        <v>2</v>
      </c>
      <c r="G72" s="2"/>
      <c r="H72" s="63"/>
      <c r="I72" s="64">
        <v>2</v>
      </c>
      <c r="J72" s="64"/>
      <c r="K72" s="65"/>
      <c r="L72" s="2"/>
      <c r="M72" s="63"/>
      <c r="N72" s="64"/>
      <c r="O72" s="64"/>
      <c r="P72" s="64">
        <v>2</v>
      </c>
      <c r="Q72" s="65"/>
      <c r="R72" s="2"/>
      <c r="S72" s="63"/>
      <c r="T72" s="64"/>
      <c r="U72" s="64"/>
      <c r="V72" s="64"/>
      <c r="W72" s="64"/>
      <c r="X72" s="64"/>
      <c r="Y72" s="64">
        <v>2</v>
      </c>
      <c r="Z72" s="65"/>
      <c r="AA72" s="2"/>
      <c r="AB72" s="63"/>
      <c r="AC72" s="64"/>
      <c r="AD72" s="65">
        <v>2</v>
      </c>
      <c r="AE72" s="2"/>
      <c r="AF72" s="63"/>
      <c r="AG72" s="64"/>
      <c r="AH72" s="64"/>
      <c r="AI72" s="64"/>
      <c r="AJ72" s="65">
        <v>2</v>
      </c>
      <c r="AK72" s="2"/>
      <c r="AL72" s="63"/>
      <c r="AM72" s="64"/>
      <c r="AN72" s="65">
        <v>2</v>
      </c>
      <c r="AO72" s="2"/>
      <c r="AP72" s="63"/>
      <c r="AQ72" s="64"/>
      <c r="AR72" s="64"/>
      <c r="AS72" s="64"/>
      <c r="AT72" s="64"/>
      <c r="AU72" s="64"/>
      <c r="AV72" s="65"/>
      <c r="AW72" s="2"/>
      <c r="AX72" s="2"/>
      <c r="AY72" s="2"/>
      <c r="AZ72" s="2"/>
      <c r="BA72" s="2"/>
      <c r="BB72" s="2"/>
      <c r="BC72" s="2"/>
      <c r="BD72" s="2"/>
      <c r="BE72" s="2"/>
    </row>
    <row r="73" spans="1:57" s="36" customFormat="1" ht="18.75">
      <c r="A73" s="37"/>
      <c r="B73" s="38"/>
      <c r="C73" s="11">
        <v>1</v>
      </c>
      <c r="D73" s="2"/>
      <c r="E73" s="12">
        <v>1</v>
      </c>
      <c r="F73" s="3"/>
      <c r="G73" s="2"/>
      <c r="H73" s="39"/>
      <c r="I73" s="40">
        <v>1</v>
      </c>
      <c r="J73" s="40"/>
      <c r="K73" s="41"/>
      <c r="L73" s="2"/>
      <c r="M73" s="39"/>
      <c r="N73" s="40">
        <v>1</v>
      </c>
      <c r="O73" s="40"/>
      <c r="P73" s="40"/>
      <c r="Q73" s="41"/>
      <c r="R73" s="2"/>
      <c r="S73" s="39"/>
      <c r="T73" s="40"/>
      <c r="U73" s="40"/>
      <c r="V73" s="40"/>
      <c r="W73" s="40"/>
      <c r="X73" s="40"/>
      <c r="Y73" s="40">
        <v>1</v>
      </c>
      <c r="Z73" s="41"/>
      <c r="AA73" s="2"/>
      <c r="AB73" s="39">
        <v>1</v>
      </c>
      <c r="AC73" s="40"/>
      <c r="AD73" s="41"/>
      <c r="AE73" s="2"/>
      <c r="AF73" s="39"/>
      <c r="AG73" s="40"/>
      <c r="AH73" s="40"/>
      <c r="AI73" s="40"/>
      <c r="AJ73" s="41">
        <v>1</v>
      </c>
      <c r="AK73" s="2"/>
      <c r="AL73" s="39"/>
      <c r="AM73" s="40"/>
      <c r="AN73" s="41">
        <v>1</v>
      </c>
      <c r="AO73" s="2"/>
      <c r="AP73" s="39"/>
      <c r="AQ73" s="40"/>
      <c r="AR73" s="40"/>
      <c r="AS73" s="40"/>
      <c r="AT73" s="40"/>
      <c r="AU73" s="40"/>
      <c r="AV73" s="41"/>
      <c r="AW73" s="2"/>
      <c r="AX73" s="2"/>
      <c r="AY73" s="2"/>
      <c r="AZ73" s="2"/>
      <c r="BA73" s="2"/>
      <c r="BB73" s="2"/>
      <c r="BC73" s="2"/>
      <c r="BD73" s="2"/>
      <c r="BE73" s="2"/>
    </row>
    <row r="74" spans="1:57" s="36" customFormat="1" ht="18.75">
      <c r="A74" s="42"/>
      <c r="B74" s="43"/>
      <c r="C74" s="11"/>
      <c r="D74" s="2"/>
      <c r="E74" s="12"/>
      <c r="F74" s="3"/>
      <c r="G74" s="2"/>
      <c r="H74" s="39"/>
      <c r="I74" s="40"/>
      <c r="J74" s="40"/>
      <c r="K74" s="41"/>
      <c r="L74" s="2"/>
      <c r="M74" s="39"/>
      <c r="N74" s="40"/>
      <c r="O74" s="40"/>
      <c r="P74" s="40"/>
      <c r="Q74" s="41"/>
      <c r="R74" s="2"/>
      <c r="S74" s="39"/>
      <c r="T74" s="40"/>
      <c r="U74" s="40"/>
      <c r="V74" s="40"/>
      <c r="W74" s="40"/>
      <c r="X74" s="40"/>
      <c r="Y74" s="40"/>
      <c r="Z74" s="41"/>
      <c r="AA74" s="2"/>
      <c r="AB74" s="39"/>
      <c r="AC74" s="40"/>
      <c r="AD74" s="41"/>
      <c r="AE74" s="2"/>
      <c r="AF74" s="39"/>
      <c r="AG74" s="40"/>
      <c r="AH74" s="40"/>
      <c r="AI74" s="40"/>
      <c r="AJ74" s="41"/>
      <c r="AK74" s="2"/>
      <c r="AL74" s="39"/>
      <c r="AM74" s="40"/>
      <c r="AN74" s="41"/>
      <c r="AO74" s="2"/>
      <c r="AP74" s="39"/>
      <c r="AQ74" s="40"/>
      <c r="AR74" s="40"/>
      <c r="AS74" s="40"/>
      <c r="AT74" s="40"/>
      <c r="AU74" s="40"/>
      <c r="AV74" s="41"/>
      <c r="AW74" s="2"/>
      <c r="AX74" s="2"/>
      <c r="AY74" s="2"/>
      <c r="AZ74" s="2"/>
      <c r="BA74" s="2"/>
      <c r="BB74" s="2"/>
      <c r="BC74" s="2"/>
      <c r="BD74" s="2"/>
      <c r="BE74" s="2"/>
    </row>
    <row r="75" spans="1:57" s="71" customFormat="1" ht="18.75">
      <c r="A75" s="66" t="s">
        <v>3</v>
      </c>
      <c r="B75" s="67"/>
      <c r="C75" s="68">
        <f>SUM(C69:C73)</f>
        <v>34</v>
      </c>
      <c r="D75" s="19"/>
      <c r="E75" s="69">
        <f>SUM(E69:E73)</f>
        <v>11</v>
      </c>
      <c r="F75" s="70">
        <f>SUM(F69:F73)</f>
        <v>23</v>
      </c>
      <c r="G75" s="19"/>
      <c r="H75" s="69">
        <f>SUM(H69:H73)</f>
        <v>4</v>
      </c>
      <c r="I75" s="19">
        <f>SUM(I69:I73)</f>
        <v>30</v>
      </c>
      <c r="J75" s="19">
        <f>SUM(J69:J73)</f>
        <v>0</v>
      </c>
      <c r="K75" s="70">
        <f>SUM(K69:K73)</f>
        <v>0</v>
      </c>
      <c r="L75" s="19"/>
      <c r="M75" s="69">
        <f>SUM(M69:M73)</f>
        <v>0</v>
      </c>
      <c r="N75" s="19">
        <f>SUM(N69:N73)</f>
        <v>6</v>
      </c>
      <c r="O75" s="19">
        <f>SUM(O69:O73)</f>
        <v>12</v>
      </c>
      <c r="P75" s="19">
        <f>SUM(P69:P73)</f>
        <v>11</v>
      </c>
      <c r="Q75" s="70">
        <f>SUM(Q69:Q73)</f>
        <v>5</v>
      </c>
      <c r="R75" s="19"/>
      <c r="S75" s="69">
        <f aca="true" t="shared" si="14" ref="S75:Z75">SUM(S69:S73)</f>
        <v>1</v>
      </c>
      <c r="T75" s="19">
        <f t="shared" si="14"/>
        <v>0</v>
      </c>
      <c r="U75" s="19">
        <f t="shared" si="14"/>
        <v>3</v>
      </c>
      <c r="V75" s="19">
        <f t="shared" si="14"/>
        <v>0</v>
      </c>
      <c r="W75" s="19">
        <f t="shared" si="14"/>
        <v>0</v>
      </c>
      <c r="X75" s="19">
        <f t="shared" si="14"/>
        <v>0</v>
      </c>
      <c r="Y75" s="19">
        <f t="shared" si="14"/>
        <v>30</v>
      </c>
      <c r="Z75" s="70">
        <f t="shared" si="14"/>
        <v>0</v>
      </c>
      <c r="AA75" s="19"/>
      <c r="AB75" s="69">
        <f>SUM(AB69:AB73)</f>
        <v>1</v>
      </c>
      <c r="AC75" s="19">
        <f>SUM(AC69:AC73)</f>
        <v>27</v>
      </c>
      <c r="AD75" s="70">
        <f>SUM(AD69:AD73)</f>
        <v>6</v>
      </c>
      <c r="AE75" s="19"/>
      <c r="AF75" s="69">
        <f>SUM(AF69:AF73)</f>
        <v>0</v>
      </c>
      <c r="AG75" s="19">
        <f>SUM(AG69:AG73)</f>
        <v>0</v>
      </c>
      <c r="AH75" s="19">
        <f>SUM(AH69:AH73)</f>
        <v>8</v>
      </c>
      <c r="AI75" s="19">
        <f>SUM(AI69:AI73)</f>
        <v>9</v>
      </c>
      <c r="AJ75" s="70">
        <f>SUM(AJ69:AJ73)</f>
        <v>17</v>
      </c>
      <c r="AK75" s="19"/>
      <c r="AL75" s="69">
        <f>SUM(AL69:AL73)</f>
        <v>22</v>
      </c>
      <c r="AM75" s="19">
        <f>SUM(AM69:AM73)</f>
        <v>4</v>
      </c>
      <c r="AN75" s="70">
        <f>SUM(AN69:AN73)</f>
        <v>8</v>
      </c>
      <c r="AO75" s="19"/>
      <c r="AP75" s="69">
        <f aca="true" t="shared" si="15" ref="AP75:AV75">SUM(AP69:AP73)</f>
        <v>0</v>
      </c>
      <c r="AQ75" s="19">
        <f t="shared" si="15"/>
        <v>0</v>
      </c>
      <c r="AR75" s="19">
        <f t="shared" si="15"/>
        <v>1</v>
      </c>
      <c r="AS75" s="19">
        <f t="shared" si="15"/>
        <v>1</v>
      </c>
      <c r="AT75" s="19">
        <f t="shared" si="15"/>
        <v>1</v>
      </c>
      <c r="AU75" s="19">
        <f t="shared" si="15"/>
        <v>1</v>
      </c>
      <c r="AV75" s="70">
        <f t="shared" si="15"/>
        <v>0</v>
      </c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s="71" customFormat="1" ht="18.75">
      <c r="A76" s="66" t="s">
        <v>116</v>
      </c>
      <c r="B76" s="67"/>
      <c r="C76" s="21">
        <f>C75/C128</f>
        <v>0.043645699614890884</v>
      </c>
      <c r="D76" s="19"/>
      <c r="E76" s="57">
        <f aca="true" t="shared" si="16" ref="E76:AV76">E75/$C75</f>
        <v>0.3235294117647059</v>
      </c>
      <c r="F76" s="20">
        <f t="shared" si="16"/>
        <v>0.6764705882352942</v>
      </c>
      <c r="G76" s="22"/>
      <c r="H76" s="57">
        <f t="shared" si="16"/>
        <v>0.11764705882352941</v>
      </c>
      <c r="I76" s="22">
        <f t="shared" si="16"/>
        <v>0.8823529411764706</v>
      </c>
      <c r="J76" s="22">
        <f t="shared" si="16"/>
        <v>0</v>
      </c>
      <c r="K76" s="20">
        <f t="shared" si="16"/>
        <v>0</v>
      </c>
      <c r="L76" s="22"/>
      <c r="M76" s="57">
        <f t="shared" si="16"/>
        <v>0</v>
      </c>
      <c r="N76" s="22">
        <f t="shared" si="16"/>
        <v>0.17647058823529413</v>
      </c>
      <c r="O76" s="22">
        <f t="shared" si="16"/>
        <v>0.35294117647058826</v>
      </c>
      <c r="P76" s="22">
        <f t="shared" si="16"/>
        <v>0.3235294117647059</v>
      </c>
      <c r="Q76" s="20">
        <f t="shared" si="16"/>
        <v>0.14705882352941177</v>
      </c>
      <c r="R76" s="22"/>
      <c r="S76" s="57">
        <f t="shared" si="16"/>
        <v>0.029411764705882353</v>
      </c>
      <c r="T76" s="22">
        <f t="shared" si="16"/>
        <v>0</v>
      </c>
      <c r="U76" s="22">
        <f t="shared" si="16"/>
        <v>0.08823529411764706</v>
      </c>
      <c r="V76" s="22">
        <f t="shared" si="16"/>
        <v>0</v>
      </c>
      <c r="W76" s="22">
        <f t="shared" si="16"/>
        <v>0</v>
      </c>
      <c r="X76" s="22">
        <f t="shared" si="16"/>
        <v>0</v>
      </c>
      <c r="Y76" s="22">
        <f t="shared" si="16"/>
        <v>0.8823529411764706</v>
      </c>
      <c r="Z76" s="20">
        <f t="shared" si="16"/>
        <v>0</v>
      </c>
      <c r="AA76" s="22"/>
      <c r="AB76" s="57">
        <f t="shared" si="16"/>
        <v>0.029411764705882353</v>
      </c>
      <c r="AC76" s="22">
        <f t="shared" si="16"/>
        <v>0.7941176470588235</v>
      </c>
      <c r="AD76" s="20">
        <f t="shared" si="16"/>
        <v>0.17647058823529413</v>
      </c>
      <c r="AE76" s="22"/>
      <c r="AF76" s="57">
        <f t="shared" si="16"/>
        <v>0</v>
      </c>
      <c r="AG76" s="22">
        <f t="shared" si="16"/>
        <v>0</v>
      </c>
      <c r="AH76" s="22">
        <f t="shared" si="16"/>
        <v>0.23529411764705882</v>
      </c>
      <c r="AI76" s="22">
        <f t="shared" si="16"/>
        <v>0.2647058823529412</v>
      </c>
      <c r="AJ76" s="20">
        <f t="shared" si="16"/>
        <v>0.5</v>
      </c>
      <c r="AK76" s="22"/>
      <c r="AL76" s="57">
        <f t="shared" si="16"/>
        <v>0.6470588235294118</v>
      </c>
      <c r="AM76" s="22">
        <f t="shared" si="16"/>
        <v>0.11764705882352941</v>
      </c>
      <c r="AN76" s="20">
        <f t="shared" si="16"/>
        <v>0.23529411764705882</v>
      </c>
      <c r="AO76" s="22"/>
      <c r="AP76" s="57">
        <f t="shared" si="16"/>
        <v>0</v>
      </c>
      <c r="AQ76" s="22">
        <f t="shared" si="16"/>
        <v>0</v>
      </c>
      <c r="AR76" s="22">
        <f t="shared" si="16"/>
        <v>0.029411764705882353</v>
      </c>
      <c r="AS76" s="22">
        <f t="shared" si="16"/>
        <v>0.029411764705882353</v>
      </c>
      <c r="AT76" s="22">
        <f t="shared" si="16"/>
        <v>0.029411764705882353</v>
      </c>
      <c r="AU76" s="22">
        <f t="shared" si="16"/>
        <v>0.029411764705882353</v>
      </c>
      <c r="AV76" s="20">
        <f t="shared" si="16"/>
        <v>0</v>
      </c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s="36" customFormat="1" ht="18.75">
      <c r="A77" s="42"/>
      <c r="B77" s="43"/>
      <c r="C77" s="11"/>
      <c r="D77" s="2"/>
      <c r="E77" s="12"/>
      <c r="F77" s="3"/>
      <c r="G77" s="2"/>
      <c r="H77" s="12"/>
      <c r="I77" s="2"/>
      <c r="J77" s="2"/>
      <c r="K77" s="3"/>
      <c r="L77" s="2"/>
      <c r="M77" s="12"/>
      <c r="N77" s="2"/>
      <c r="O77" s="2"/>
      <c r="P77" s="2"/>
      <c r="Q77" s="3"/>
      <c r="R77" s="2"/>
      <c r="S77" s="12"/>
      <c r="T77" s="2"/>
      <c r="U77" s="2"/>
      <c r="V77" s="2"/>
      <c r="W77" s="2"/>
      <c r="X77" s="2"/>
      <c r="Y77" s="2"/>
      <c r="Z77" s="3"/>
      <c r="AA77" s="2"/>
      <c r="AB77" s="12"/>
      <c r="AC77" s="2"/>
      <c r="AD77" s="3"/>
      <c r="AE77" s="2"/>
      <c r="AF77" s="12"/>
      <c r="AG77" s="2"/>
      <c r="AH77" s="2"/>
      <c r="AI77" s="2"/>
      <c r="AJ77" s="3"/>
      <c r="AK77" s="2"/>
      <c r="AL77" s="12"/>
      <c r="AM77" s="2"/>
      <c r="AN77" s="3"/>
      <c r="AO77" s="2"/>
      <c r="AP77" s="12"/>
      <c r="AQ77" s="2"/>
      <c r="AR77" s="2"/>
      <c r="AS77" s="2"/>
      <c r="AT77" s="2"/>
      <c r="AU77" s="2"/>
      <c r="AV77" s="3"/>
      <c r="AW77" s="2"/>
      <c r="AX77" s="2"/>
      <c r="AY77" s="2"/>
      <c r="AZ77" s="2"/>
      <c r="BA77" s="2"/>
      <c r="BB77" s="2"/>
      <c r="BC77" s="2"/>
      <c r="BD77" s="2"/>
      <c r="BE77" s="2"/>
    </row>
    <row r="78" spans="1:57" s="36" customFormat="1" ht="18.75">
      <c r="A78" s="34" t="s">
        <v>8</v>
      </c>
      <c r="B78" s="35"/>
      <c r="C78" s="11"/>
      <c r="D78" s="2"/>
      <c r="E78" s="12"/>
      <c r="F78" s="3"/>
      <c r="G78" s="2"/>
      <c r="H78" s="12"/>
      <c r="I78" s="2"/>
      <c r="J78" s="2"/>
      <c r="K78" s="3"/>
      <c r="L78" s="2"/>
      <c r="M78" s="12"/>
      <c r="N78" s="2"/>
      <c r="O78" s="2"/>
      <c r="P78" s="2"/>
      <c r="Q78" s="3"/>
      <c r="R78" s="2"/>
      <c r="S78" s="12"/>
      <c r="T78" s="2"/>
      <c r="U78" s="2"/>
      <c r="V78" s="2"/>
      <c r="W78" s="2"/>
      <c r="X78" s="2"/>
      <c r="Y78" s="2"/>
      <c r="Z78" s="3"/>
      <c r="AA78" s="2"/>
      <c r="AB78" s="12"/>
      <c r="AC78" s="2"/>
      <c r="AD78" s="3"/>
      <c r="AE78" s="2"/>
      <c r="AF78" s="12"/>
      <c r="AG78" s="2"/>
      <c r="AH78" s="2"/>
      <c r="AI78" s="2"/>
      <c r="AJ78" s="3"/>
      <c r="AK78" s="2"/>
      <c r="AL78" s="12"/>
      <c r="AM78" s="2"/>
      <c r="AN78" s="3"/>
      <c r="AO78" s="2"/>
      <c r="AP78" s="12"/>
      <c r="AQ78" s="2"/>
      <c r="AR78" s="2"/>
      <c r="AS78" s="2"/>
      <c r="AT78" s="2"/>
      <c r="AU78" s="2"/>
      <c r="AV78" s="3"/>
      <c r="AW78" s="2"/>
      <c r="AX78" s="2"/>
      <c r="AY78" s="2"/>
      <c r="AZ78" s="2"/>
      <c r="BA78" s="2"/>
      <c r="BB78" s="2"/>
      <c r="BC78" s="2"/>
      <c r="BD78" s="2"/>
      <c r="BE78" s="2"/>
    </row>
    <row r="79" spans="1:57" s="36" customFormat="1" ht="18.75">
      <c r="A79" s="37" t="s">
        <v>103</v>
      </c>
      <c r="B79" s="38"/>
      <c r="C79" s="11">
        <v>3</v>
      </c>
      <c r="D79" s="2"/>
      <c r="E79" s="12">
        <v>1</v>
      </c>
      <c r="F79" s="3">
        <v>2</v>
      </c>
      <c r="G79" s="2"/>
      <c r="H79" s="39">
        <v>2</v>
      </c>
      <c r="I79" s="40">
        <v>1</v>
      </c>
      <c r="J79" s="40"/>
      <c r="K79" s="41"/>
      <c r="L79" s="2"/>
      <c r="M79" s="39"/>
      <c r="N79" s="40"/>
      <c r="O79" s="40">
        <v>1</v>
      </c>
      <c r="P79" s="40"/>
      <c r="Q79" s="41">
        <v>2</v>
      </c>
      <c r="R79" s="2"/>
      <c r="S79" s="39"/>
      <c r="T79" s="40"/>
      <c r="U79" s="40"/>
      <c r="V79" s="40"/>
      <c r="W79" s="40"/>
      <c r="X79" s="40"/>
      <c r="Y79" s="40">
        <v>3</v>
      </c>
      <c r="Z79" s="41"/>
      <c r="AA79" s="2"/>
      <c r="AB79" s="39"/>
      <c r="AC79" s="40"/>
      <c r="AD79" s="41">
        <v>3</v>
      </c>
      <c r="AE79" s="2"/>
      <c r="AF79" s="39"/>
      <c r="AG79" s="40"/>
      <c r="AH79" s="40"/>
      <c r="AI79" s="40">
        <v>1</v>
      </c>
      <c r="AJ79" s="41">
        <v>2</v>
      </c>
      <c r="AK79" s="2"/>
      <c r="AL79" s="39">
        <v>3</v>
      </c>
      <c r="AM79" s="40"/>
      <c r="AN79" s="41"/>
      <c r="AO79" s="2"/>
      <c r="AP79" s="39"/>
      <c r="AQ79" s="40"/>
      <c r="AR79" s="40"/>
      <c r="AS79" s="40"/>
      <c r="AT79" s="40"/>
      <c r="AU79" s="40"/>
      <c r="AV79" s="41"/>
      <c r="AW79" s="2"/>
      <c r="AX79" s="2"/>
      <c r="AY79" s="2"/>
      <c r="AZ79" s="2"/>
      <c r="BA79" s="2"/>
      <c r="BB79" s="2"/>
      <c r="BC79" s="2"/>
      <c r="BD79" s="2"/>
      <c r="BE79" s="2"/>
    </row>
    <row r="80" spans="1:57" s="36" customFormat="1" ht="18.75">
      <c r="A80" s="59" t="s">
        <v>106</v>
      </c>
      <c r="B80" s="38"/>
      <c r="C80" s="60">
        <v>8</v>
      </c>
      <c r="D80" s="2"/>
      <c r="E80" s="61">
        <v>2</v>
      </c>
      <c r="F80" s="62">
        <v>6</v>
      </c>
      <c r="G80" s="2"/>
      <c r="H80" s="63">
        <v>8</v>
      </c>
      <c r="I80" s="64"/>
      <c r="J80" s="64"/>
      <c r="K80" s="65"/>
      <c r="L80" s="2"/>
      <c r="M80" s="63"/>
      <c r="N80" s="64"/>
      <c r="O80" s="64"/>
      <c r="P80" s="64">
        <v>6</v>
      </c>
      <c r="Q80" s="65">
        <v>2</v>
      </c>
      <c r="R80" s="2"/>
      <c r="S80" s="63">
        <v>1</v>
      </c>
      <c r="T80" s="64">
        <v>1</v>
      </c>
      <c r="U80" s="64"/>
      <c r="V80" s="64"/>
      <c r="W80" s="64">
        <v>2</v>
      </c>
      <c r="X80" s="64"/>
      <c r="Y80" s="64">
        <v>4</v>
      </c>
      <c r="Z80" s="65"/>
      <c r="AA80" s="2"/>
      <c r="AB80" s="63"/>
      <c r="AC80" s="64"/>
      <c r="AD80" s="65">
        <v>8</v>
      </c>
      <c r="AE80" s="2"/>
      <c r="AF80" s="63"/>
      <c r="AG80" s="64"/>
      <c r="AH80" s="64">
        <v>1</v>
      </c>
      <c r="AI80" s="64">
        <v>3</v>
      </c>
      <c r="AJ80" s="65">
        <v>4</v>
      </c>
      <c r="AK80" s="2"/>
      <c r="AL80" s="63"/>
      <c r="AM80" s="64"/>
      <c r="AN80" s="65">
        <v>8</v>
      </c>
      <c r="AO80" s="2"/>
      <c r="AP80" s="63"/>
      <c r="AQ80" s="64"/>
      <c r="AR80" s="64"/>
      <c r="AS80" s="64"/>
      <c r="AT80" s="64"/>
      <c r="AU80" s="64"/>
      <c r="AV80" s="65"/>
      <c r="AW80" s="2"/>
      <c r="AX80" s="2"/>
      <c r="AY80" s="2"/>
      <c r="AZ80" s="2"/>
      <c r="BA80" s="2"/>
      <c r="BB80" s="2"/>
      <c r="BC80" s="2"/>
      <c r="BD80" s="2"/>
      <c r="BE80" s="2"/>
    </row>
    <row r="81" spans="1:57" s="36" customFormat="1" ht="18.75">
      <c r="A81" s="37" t="s">
        <v>111</v>
      </c>
      <c r="B81" s="38"/>
      <c r="C81" s="11">
        <v>6</v>
      </c>
      <c r="D81" s="2"/>
      <c r="E81" s="12"/>
      <c r="F81" s="3">
        <v>6</v>
      </c>
      <c r="G81" s="2"/>
      <c r="H81" s="39">
        <v>6</v>
      </c>
      <c r="I81" s="40"/>
      <c r="J81" s="40"/>
      <c r="K81" s="41"/>
      <c r="L81" s="2"/>
      <c r="M81" s="39"/>
      <c r="N81" s="40"/>
      <c r="O81" s="40">
        <v>4</v>
      </c>
      <c r="P81" s="40">
        <v>2</v>
      </c>
      <c r="Q81" s="41"/>
      <c r="R81" s="2"/>
      <c r="S81" s="39"/>
      <c r="T81" s="40"/>
      <c r="U81" s="40"/>
      <c r="V81" s="40"/>
      <c r="W81" s="40"/>
      <c r="X81" s="40"/>
      <c r="Y81" s="40">
        <v>6</v>
      </c>
      <c r="Z81" s="41"/>
      <c r="AA81" s="2"/>
      <c r="AB81" s="39"/>
      <c r="AC81" s="40"/>
      <c r="AD81" s="41">
        <v>6</v>
      </c>
      <c r="AE81" s="2"/>
      <c r="AF81" s="39"/>
      <c r="AG81" s="40"/>
      <c r="AH81" s="40"/>
      <c r="AI81" s="40">
        <v>2</v>
      </c>
      <c r="AJ81" s="41">
        <v>4</v>
      </c>
      <c r="AK81" s="2"/>
      <c r="AL81" s="39">
        <v>6</v>
      </c>
      <c r="AM81" s="40"/>
      <c r="AN81" s="41"/>
      <c r="AO81" s="2"/>
      <c r="AP81" s="39"/>
      <c r="AQ81" s="40"/>
      <c r="AR81" s="40"/>
      <c r="AS81" s="40"/>
      <c r="AT81" s="40"/>
      <c r="AU81" s="40"/>
      <c r="AV81" s="41"/>
      <c r="AW81" s="2"/>
      <c r="AX81" s="2"/>
      <c r="AY81" s="2"/>
      <c r="AZ81" s="2"/>
      <c r="BA81" s="2"/>
      <c r="BB81" s="2"/>
      <c r="BC81" s="2"/>
      <c r="BD81" s="2"/>
      <c r="BE81" s="2"/>
    </row>
    <row r="82" spans="1:57" s="36" customFormat="1" ht="18.75">
      <c r="A82" s="59" t="s">
        <v>64</v>
      </c>
      <c r="B82" s="38"/>
      <c r="C82" s="60">
        <v>5</v>
      </c>
      <c r="D82" s="2"/>
      <c r="E82" s="61">
        <v>1</v>
      </c>
      <c r="F82" s="62">
        <v>4</v>
      </c>
      <c r="G82" s="2"/>
      <c r="H82" s="63">
        <v>5</v>
      </c>
      <c r="I82" s="64"/>
      <c r="J82" s="64"/>
      <c r="K82" s="65"/>
      <c r="L82" s="2"/>
      <c r="M82" s="63"/>
      <c r="N82" s="64"/>
      <c r="O82" s="64">
        <v>3</v>
      </c>
      <c r="P82" s="64">
        <v>2</v>
      </c>
      <c r="Q82" s="65"/>
      <c r="R82" s="2"/>
      <c r="S82" s="63"/>
      <c r="T82" s="64">
        <v>1</v>
      </c>
      <c r="U82" s="64"/>
      <c r="V82" s="64"/>
      <c r="W82" s="64">
        <v>2</v>
      </c>
      <c r="X82" s="64"/>
      <c r="Y82" s="64">
        <v>2</v>
      </c>
      <c r="Z82" s="65"/>
      <c r="AA82" s="2"/>
      <c r="AB82" s="63"/>
      <c r="AC82" s="64"/>
      <c r="AD82" s="65">
        <v>5</v>
      </c>
      <c r="AE82" s="2"/>
      <c r="AF82" s="63"/>
      <c r="AG82" s="64"/>
      <c r="AH82" s="64">
        <v>1</v>
      </c>
      <c r="AI82" s="64">
        <v>3</v>
      </c>
      <c r="AJ82" s="65">
        <v>1</v>
      </c>
      <c r="AK82" s="2"/>
      <c r="AL82" s="63">
        <v>4</v>
      </c>
      <c r="AM82" s="64">
        <v>1</v>
      </c>
      <c r="AN82" s="65"/>
      <c r="AO82" s="2"/>
      <c r="AP82" s="63"/>
      <c r="AQ82" s="64"/>
      <c r="AR82" s="64">
        <v>1</v>
      </c>
      <c r="AS82" s="64"/>
      <c r="AT82" s="64"/>
      <c r="AU82" s="64"/>
      <c r="AV82" s="65"/>
      <c r="AW82" s="2"/>
      <c r="AX82" s="2"/>
      <c r="AY82" s="2"/>
      <c r="AZ82" s="2"/>
      <c r="BA82" s="2"/>
      <c r="BB82" s="2"/>
      <c r="BC82" s="2"/>
      <c r="BD82" s="2"/>
      <c r="BE82" s="2"/>
    </row>
    <row r="83" spans="1:57" s="36" customFormat="1" ht="18.75">
      <c r="A83" s="37" t="s">
        <v>65</v>
      </c>
      <c r="B83" s="38"/>
      <c r="C83" s="11">
        <v>6</v>
      </c>
      <c r="D83" s="2"/>
      <c r="E83" s="12">
        <v>1</v>
      </c>
      <c r="F83" s="3">
        <v>5</v>
      </c>
      <c r="G83" s="2"/>
      <c r="H83" s="39">
        <v>6</v>
      </c>
      <c r="I83" s="40"/>
      <c r="J83" s="40"/>
      <c r="K83" s="41"/>
      <c r="L83" s="2"/>
      <c r="M83" s="39"/>
      <c r="N83" s="40"/>
      <c r="O83" s="40">
        <v>2</v>
      </c>
      <c r="P83" s="40">
        <v>2</v>
      </c>
      <c r="Q83" s="41">
        <v>2</v>
      </c>
      <c r="R83" s="2"/>
      <c r="S83" s="39"/>
      <c r="T83" s="40"/>
      <c r="U83" s="40"/>
      <c r="V83" s="40"/>
      <c r="W83" s="40">
        <v>1</v>
      </c>
      <c r="X83" s="40"/>
      <c r="Y83" s="40">
        <v>5</v>
      </c>
      <c r="Z83" s="41"/>
      <c r="AA83" s="2"/>
      <c r="AB83" s="39"/>
      <c r="AC83" s="40"/>
      <c r="AD83" s="41">
        <v>6</v>
      </c>
      <c r="AE83" s="2"/>
      <c r="AF83" s="39"/>
      <c r="AG83" s="40"/>
      <c r="AH83" s="40"/>
      <c r="AI83" s="40">
        <v>1</v>
      </c>
      <c r="AJ83" s="41">
        <v>5</v>
      </c>
      <c r="AK83" s="2"/>
      <c r="AL83" s="39">
        <v>5</v>
      </c>
      <c r="AM83" s="40"/>
      <c r="AN83" s="41">
        <v>1</v>
      </c>
      <c r="AO83" s="2"/>
      <c r="AP83" s="39"/>
      <c r="AQ83" s="40"/>
      <c r="AR83" s="40"/>
      <c r="AS83" s="40"/>
      <c r="AT83" s="40"/>
      <c r="AU83" s="40"/>
      <c r="AV83" s="41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36" customFormat="1" ht="18.75">
      <c r="A84" s="59" t="s">
        <v>66</v>
      </c>
      <c r="B84" s="38"/>
      <c r="C84" s="60">
        <v>6</v>
      </c>
      <c r="D84" s="2"/>
      <c r="E84" s="61">
        <v>2</v>
      </c>
      <c r="F84" s="62">
        <v>4</v>
      </c>
      <c r="G84" s="2"/>
      <c r="H84" s="63">
        <v>6</v>
      </c>
      <c r="I84" s="64"/>
      <c r="J84" s="64"/>
      <c r="K84" s="65"/>
      <c r="L84" s="2"/>
      <c r="M84" s="63"/>
      <c r="N84" s="64">
        <v>2</v>
      </c>
      <c r="O84" s="64">
        <v>1</v>
      </c>
      <c r="P84" s="64">
        <v>1</v>
      </c>
      <c r="Q84" s="65">
        <v>2</v>
      </c>
      <c r="R84" s="2"/>
      <c r="S84" s="63"/>
      <c r="T84" s="64"/>
      <c r="U84" s="64"/>
      <c r="V84" s="64"/>
      <c r="W84" s="64"/>
      <c r="X84" s="64"/>
      <c r="Y84" s="64">
        <v>6</v>
      </c>
      <c r="Z84" s="65"/>
      <c r="AA84" s="2"/>
      <c r="AB84" s="63"/>
      <c r="AC84" s="64"/>
      <c r="AD84" s="65">
        <v>6</v>
      </c>
      <c r="AE84" s="2"/>
      <c r="AF84" s="63"/>
      <c r="AG84" s="64"/>
      <c r="AH84" s="64">
        <v>3</v>
      </c>
      <c r="AI84" s="64">
        <v>1</v>
      </c>
      <c r="AJ84" s="65">
        <v>2</v>
      </c>
      <c r="AK84" s="2"/>
      <c r="AL84" s="63">
        <v>3</v>
      </c>
      <c r="AM84" s="64">
        <v>3</v>
      </c>
      <c r="AN84" s="65"/>
      <c r="AO84" s="2"/>
      <c r="AP84" s="63"/>
      <c r="AQ84" s="64"/>
      <c r="AR84" s="64">
        <v>1</v>
      </c>
      <c r="AS84" s="64"/>
      <c r="AT84" s="64">
        <v>1</v>
      </c>
      <c r="AU84" s="64"/>
      <c r="AV84" s="65">
        <v>1</v>
      </c>
      <c r="AW84" s="2"/>
      <c r="AX84" s="2"/>
      <c r="AY84" s="2"/>
      <c r="AZ84" s="2"/>
      <c r="BA84" s="2"/>
      <c r="BB84" s="2"/>
      <c r="BC84" s="2"/>
      <c r="BD84" s="2"/>
      <c r="BE84" s="2"/>
    </row>
    <row r="85" spans="1:57" s="36" customFormat="1" ht="18.75">
      <c r="A85" s="37" t="s">
        <v>67</v>
      </c>
      <c r="B85" s="38"/>
      <c r="C85" s="11">
        <v>7</v>
      </c>
      <c r="D85" s="2"/>
      <c r="E85" s="12">
        <v>4</v>
      </c>
      <c r="F85" s="3">
        <v>3</v>
      </c>
      <c r="G85" s="2"/>
      <c r="H85" s="39">
        <v>7</v>
      </c>
      <c r="I85" s="40"/>
      <c r="J85" s="40"/>
      <c r="K85" s="41"/>
      <c r="L85" s="2"/>
      <c r="M85" s="39"/>
      <c r="N85" s="40">
        <v>3</v>
      </c>
      <c r="O85" s="40">
        <v>4</v>
      </c>
      <c r="P85" s="40"/>
      <c r="Q85" s="41"/>
      <c r="R85" s="2"/>
      <c r="S85" s="39"/>
      <c r="T85" s="40">
        <v>1</v>
      </c>
      <c r="U85" s="40"/>
      <c r="V85" s="40"/>
      <c r="W85" s="40"/>
      <c r="X85" s="40"/>
      <c r="Y85" s="40">
        <v>6</v>
      </c>
      <c r="Z85" s="41"/>
      <c r="AA85" s="2"/>
      <c r="AB85" s="39"/>
      <c r="AC85" s="40"/>
      <c r="AD85" s="41">
        <v>7</v>
      </c>
      <c r="AE85" s="2"/>
      <c r="AF85" s="39"/>
      <c r="AG85" s="40"/>
      <c r="AH85" s="40">
        <v>2</v>
      </c>
      <c r="AI85" s="40">
        <v>4</v>
      </c>
      <c r="AJ85" s="41">
        <v>1</v>
      </c>
      <c r="AK85" s="2"/>
      <c r="AL85" s="39">
        <v>4</v>
      </c>
      <c r="AM85" s="40">
        <v>2</v>
      </c>
      <c r="AN85" s="41">
        <v>1</v>
      </c>
      <c r="AO85" s="2"/>
      <c r="AP85" s="39"/>
      <c r="AQ85" s="40"/>
      <c r="AR85" s="40"/>
      <c r="AS85" s="40"/>
      <c r="AT85" s="40">
        <v>1</v>
      </c>
      <c r="AU85" s="40"/>
      <c r="AV85" s="41">
        <v>1</v>
      </c>
      <c r="AW85" s="2"/>
      <c r="AX85" s="2"/>
      <c r="AY85" s="2"/>
      <c r="AZ85" s="2"/>
      <c r="BA85" s="2"/>
      <c r="BB85" s="2"/>
      <c r="BC85" s="2"/>
      <c r="BD85" s="2"/>
      <c r="BE85" s="2"/>
    </row>
    <row r="86" spans="1:57" s="36" customFormat="1" ht="18.75">
      <c r="A86" s="59" t="s">
        <v>68</v>
      </c>
      <c r="B86" s="38"/>
      <c r="C86" s="60">
        <v>28</v>
      </c>
      <c r="D86" s="2"/>
      <c r="E86" s="61">
        <v>17</v>
      </c>
      <c r="F86" s="62">
        <v>11</v>
      </c>
      <c r="G86" s="2"/>
      <c r="H86" s="63">
        <v>13</v>
      </c>
      <c r="I86" s="64">
        <v>14</v>
      </c>
      <c r="J86" s="64"/>
      <c r="K86" s="65">
        <v>1</v>
      </c>
      <c r="L86" s="2"/>
      <c r="M86" s="63">
        <v>9</v>
      </c>
      <c r="N86" s="64">
        <v>10</v>
      </c>
      <c r="O86" s="64">
        <v>4</v>
      </c>
      <c r="P86" s="64">
        <v>5</v>
      </c>
      <c r="Q86" s="65"/>
      <c r="R86" s="2"/>
      <c r="S86" s="63"/>
      <c r="T86" s="64"/>
      <c r="U86" s="64">
        <v>2</v>
      </c>
      <c r="V86" s="64"/>
      <c r="W86" s="64"/>
      <c r="X86" s="64"/>
      <c r="Y86" s="64">
        <v>26</v>
      </c>
      <c r="Z86" s="65"/>
      <c r="AA86" s="2"/>
      <c r="AB86" s="63">
        <v>1</v>
      </c>
      <c r="AC86" s="64"/>
      <c r="AD86" s="65">
        <v>27</v>
      </c>
      <c r="AE86" s="2"/>
      <c r="AF86" s="63"/>
      <c r="AG86" s="64">
        <v>4</v>
      </c>
      <c r="AH86" s="64">
        <v>17</v>
      </c>
      <c r="AI86" s="64">
        <v>5</v>
      </c>
      <c r="AJ86" s="65">
        <v>2</v>
      </c>
      <c r="AK86" s="2"/>
      <c r="AL86" s="63">
        <v>5</v>
      </c>
      <c r="AM86" s="64">
        <v>4</v>
      </c>
      <c r="AN86" s="65">
        <v>19</v>
      </c>
      <c r="AO86" s="2"/>
      <c r="AP86" s="63"/>
      <c r="AQ86" s="64"/>
      <c r="AR86" s="64">
        <v>1</v>
      </c>
      <c r="AS86" s="64"/>
      <c r="AT86" s="64"/>
      <c r="AU86" s="64">
        <v>2</v>
      </c>
      <c r="AV86" s="65">
        <v>1</v>
      </c>
      <c r="AW86" s="2"/>
      <c r="AX86" s="2"/>
      <c r="AY86" s="2"/>
      <c r="AZ86" s="2"/>
      <c r="BA86" s="2"/>
      <c r="BB86" s="2"/>
      <c r="BC86" s="2"/>
      <c r="BD86" s="2"/>
      <c r="BE86" s="2"/>
    </row>
    <row r="87" spans="1:57" s="36" customFormat="1" ht="18.75">
      <c r="A87" s="37" t="s">
        <v>128</v>
      </c>
      <c r="B87" s="38"/>
      <c r="C87" s="11">
        <v>2</v>
      </c>
      <c r="D87" s="2"/>
      <c r="E87" s="12"/>
      <c r="F87" s="3">
        <v>2</v>
      </c>
      <c r="G87" s="2"/>
      <c r="H87" s="39">
        <v>2</v>
      </c>
      <c r="I87" s="40"/>
      <c r="J87" s="40"/>
      <c r="K87" s="41"/>
      <c r="L87" s="2"/>
      <c r="M87" s="39"/>
      <c r="N87" s="40">
        <v>1</v>
      </c>
      <c r="O87" s="40"/>
      <c r="P87" s="40">
        <v>1</v>
      </c>
      <c r="Q87" s="41"/>
      <c r="R87" s="2"/>
      <c r="S87" s="39"/>
      <c r="T87" s="40"/>
      <c r="U87" s="40"/>
      <c r="V87" s="40"/>
      <c r="W87" s="40"/>
      <c r="X87" s="40"/>
      <c r="Y87" s="40">
        <v>2</v>
      </c>
      <c r="Z87" s="41"/>
      <c r="AA87" s="2"/>
      <c r="AB87" s="39"/>
      <c r="AC87" s="40"/>
      <c r="AD87" s="41">
        <v>2</v>
      </c>
      <c r="AE87" s="2"/>
      <c r="AF87" s="39"/>
      <c r="AG87" s="40"/>
      <c r="AH87" s="40">
        <v>1</v>
      </c>
      <c r="AI87" s="40"/>
      <c r="AJ87" s="41">
        <v>1</v>
      </c>
      <c r="AK87" s="2"/>
      <c r="AL87" s="39"/>
      <c r="AM87" s="40"/>
      <c r="AN87" s="41">
        <v>2</v>
      </c>
      <c r="AO87" s="2"/>
      <c r="AP87" s="39"/>
      <c r="AQ87" s="40"/>
      <c r="AR87" s="40"/>
      <c r="AS87" s="40"/>
      <c r="AT87" s="40"/>
      <c r="AU87" s="40"/>
      <c r="AV87" s="41"/>
      <c r="AW87" s="2"/>
      <c r="AX87" s="2"/>
      <c r="AY87" s="2"/>
      <c r="AZ87" s="2"/>
      <c r="BA87" s="2"/>
      <c r="BB87" s="2"/>
      <c r="BC87" s="2"/>
      <c r="BD87" s="2"/>
      <c r="BE87" s="2"/>
    </row>
    <row r="88" spans="1:57" s="36" customFormat="1" ht="18.75">
      <c r="A88" s="37"/>
      <c r="B88" s="38"/>
      <c r="C88" s="11"/>
      <c r="D88" s="2"/>
      <c r="E88" s="12"/>
      <c r="F88" s="3"/>
      <c r="G88" s="2"/>
      <c r="H88" s="12"/>
      <c r="I88" s="2"/>
      <c r="J88" s="2"/>
      <c r="K88" s="3"/>
      <c r="L88" s="2"/>
      <c r="M88" s="12"/>
      <c r="N88" s="2"/>
      <c r="O88" s="2"/>
      <c r="P88" s="2"/>
      <c r="Q88" s="3"/>
      <c r="R88" s="2"/>
      <c r="S88" s="12"/>
      <c r="T88" s="2"/>
      <c r="U88" s="2"/>
      <c r="V88" s="2"/>
      <c r="W88" s="2"/>
      <c r="X88" s="2"/>
      <c r="Y88" s="2"/>
      <c r="Z88" s="3"/>
      <c r="AA88" s="2"/>
      <c r="AB88" s="12"/>
      <c r="AC88" s="2"/>
      <c r="AD88" s="3"/>
      <c r="AE88" s="2"/>
      <c r="AF88" s="12"/>
      <c r="AG88" s="2"/>
      <c r="AH88" s="2"/>
      <c r="AI88" s="2"/>
      <c r="AJ88" s="3"/>
      <c r="AK88" s="2"/>
      <c r="AL88" s="12"/>
      <c r="AM88" s="2"/>
      <c r="AN88" s="3"/>
      <c r="AO88" s="2"/>
      <c r="AP88" s="12"/>
      <c r="AQ88" s="2"/>
      <c r="AR88" s="2"/>
      <c r="AS88" s="2"/>
      <c r="AT88" s="2"/>
      <c r="AU88" s="2"/>
      <c r="AV88" s="3"/>
      <c r="AW88" s="2"/>
      <c r="AX88" s="2"/>
      <c r="AY88" s="2"/>
      <c r="AZ88" s="2"/>
      <c r="BA88" s="2"/>
      <c r="BB88" s="2"/>
      <c r="BC88" s="2"/>
      <c r="BD88" s="2"/>
      <c r="BE88" s="2"/>
    </row>
    <row r="89" spans="1:57" s="71" customFormat="1" ht="18.75">
      <c r="A89" s="66" t="s">
        <v>3</v>
      </c>
      <c r="B89" s="67"/>
      <c r="C89" s="68">
        <f>SUM(C79:C87)</f>
        <v>71</v>
      </c>
      <c r="D89" s="19"/>
      <c r="E89" s="69">
        <f>SUM(E79:E87)</f>
        <v>28</v>
      </c>
      <c r="F89" s="70">
        <f>SUM(F79:F87)</f>
        <v>43</v>
      </c>
      <c r="G89" s="19"/>
      <c r="H89" s="69">
        <f>SUM(H79:H87)</f>
        <v>55</v>
      </c>
      <c r="I89" s="19">
        <f>SUM(I79:I87)</f>
        <v>15</v>
      </c>
      <c r="J89" s="19">
        <f>SUM(J79:J87)</f>
        <v>0</v>
      </c>
      <c r="K89" s="70">
        <f>SUM(K79:K87)</f>
        <v>1</v>
      </c>
      <c r="L89" s="19"/>
      <c r="M89" s="69">
        <f>SUM(M79:M87)</f>
        <v>9</v>
      </c>
      <c r="N89" s="19">
        <f>SUM(N79:N87)</f>
        <v>16</v>
      </c>
      <c r="O89" s="19">
        <f>SUM(O79:O87)</f>
        <v>19</v>
      </c>
      <c r="P89" s="19">
        <f>SUM(P79:P87)</f>
        <v>19</v>
      </c>
      <c r="Q89" s="70">
        <f>SUM(Q79:Q87)</f>
        <v>8</v>
      </c>
      <c r="R89" s="19"/>
      <c r="S89" s="69">
        <f aca="true" t="shared" si="17" ref="S89:Z89">SUM(S79:S87)</f>
        <v>1</v>
      </c>
      <c r="T89" s="19">
        <f t="shared" si="17"/>
        <v>3</v>
      </c>
      <c r="U89" s="19">
        <f t="shared" si="17"/>
        <v>2</v>
      </c>
      <c r="V89" s="19">
        <f t="shared" si="17"/>
        <v>0</v>
      </c>
      <c r="W89" s="19">
        <f t="shared" si="17"/>
        <v>5</v>
      </c>
      <c r="X89" s="19">
        <f t="shared" si="17"/>
        <v>0</v>
      </c>
      <c r="Y89" s="19">
        <f t="shared" si="17"/>
        <v>60</v>
      </c>
      <c r="Z89" s="70">
        <f t="shared" si="17"/>
        <v>0</v>
      </c>
      <c r="AA89" s="19"/>
      <c r="AB89" s="69">
        <f>SUM(AB79:AB87)</f>
        <v>1</v>
      </c>
      <c r="AC89" s="19">
        <f>SUM(AC79:AC87)</f>
        <v>0</v>
      </c>
      <c r="AD89" s="70">
        <f>SUM(AD79:AD87)</f>
        <v>70</v>
      </c>
      <c r="AE89" s="19"/>
      <c r="AF89" s="69">
        <f>SUM(AF79:AF87)</f>
        <v>0</v>
      </c>
      <c r="AG89" s="19">
        <f>SUM(AG79:AG87)</f>
        <v>4</v>
      </c>
      <c r="AH89" s="19">
        <f>SUM(AH79:AH87)</f>
        <v>25</v>
      </c>
      <c r="AI89" s="19">
        <f>SUM(AI79:AI87)</f>
        <v>20</v>
      </c>
      <c r="AJ89" s="70">
        <f>SUM(AJ79:AJ87)</f>
        <v>22</v>
      </c>
      <c r="AK89" s="19"/>
      <c r="AL89" s="69">
        <f>SUM(AL79:AL87)</f>
        <v>30</v>
      </c>
      <c r="AM89" s="19">
        <f>SUM(AM79:AM87)</f>
        <v>10</v>
      </c>
      <c r="AN89" s="70">
        <f>SUM(AN79:AN87)</f>
        <v>31</v>
      </c>
      <c r="AO89" s="19"/>
      <c r="AP89" s="69">
        <f aca="true" t="shared" si="18" ref="AP89:AV89">SUM(AP79:AP87)</f>
        <v>0</v>
      </c>
      <c r="AQ89" s="19">
        <f t="shared" si="18"/>
        <v>0</v>
      </c>
      <c r="AR89" s="19">
        <f t="shared" si="18"/>
        <v>3</v>
      </c>
      <c r="AS89" s="19">
        <f t="shared" si="18"/>
        <v>0</v>
      </c>
      <c r="AT89" s="19">
        <f t="shared" si="18"/>
        <v>2</v>
      </c>
      <c r="AU89" s="19">
        <f t="shared" si="18"/>
        <v>2</v>
      </c>
      <c r="AV89" s="70">
        <f t="shared" si="18"/>
        <v>3</v>
      </c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s="71" customFormat="1" ht="18.75">
      <c r="A90" s="66" t="s">
        <v>116</v>
      </c>
      <c r="B90" s="67"/>
      <c r="C90" s="21">
        <f>C89/C128</f>
        <v>0.09114249037227215</v>
      </c>
      <c r="D90" s="19"/>
      <c r="E90" s="57">
        <f aca="true" t="shared" si="19" ref="E90:AV90">E89/$C89</f>
        <v>0.39436619718309857</v>
      </c>
      <c r="F90" s="20">
        <f t="shared" si="19"/>
        <v>0.6056338028169014</v>
      </c>
      <c r="G90" s="22"/>
      <c r="H90" s="57">
        <f t="shared" si="19"/>
        <v>0.7746478873239436</v>
      </c>
      <c r="I90" s="22">
        <f t="shared" si="19"/>
        <v>0.2112676056338028</v>
      </c>
      <c r="J90" s="22">
        <f t="shared" si="19"/>
        <v>0</v>
      </c>
      <c r="K90" s="20">
        <f t="shared" si="19"/>
        <v>0.014084507042253521</v>
      </c>
      <c r="L90" s="22"/>
      <c r="M90" s="57">
        <f t="shared" si="19"/>
        <v>0.1267605633802817</v>
      </c>
      <c r="N90" s="22">
        <f t="shared" si="19"/>
        <v>0.22535211267605634</v>
      </c>
      <c r="O90" s="22">
        <f t="shared" si="19"/>
        <v>0.2676056338028169</v>
      </c>
      <c r="P90" s="22">
        <f t="shared" si="19"/>
        <v>0.2676056338028169</v>
      </c>
      <c r="Q90" s="20">
        <f t="shared" si="19"/>
        <v>0.11267605633802817</v>
      </c>
      <c r="R90" s="22"/>
      <c r="S90" s="57">
        <f t="shared" si="19"/>
        <v>0.014084507042253521</v>
      </c>
      <c r="T90" s="22">
        <f t="shared" si="19"/>
        <v>0.04225352112676056</v>
      </c>
      <c r="U90" s="22">
        <f t="shared" si="19"/>
        <v>0.028169014084507043</v>
      </c>
      <c r="V90" s="22">
        <f t="shared" si="19"/>
        <v>0</v>
      </c>
      <c r="W90" s="22">
        <f t="shared" si="19"/>
        <v>0.07042253521126761</v>
      </c>
      <c r="X90" s="22">
        <f t="shared" si="19"/>
        <v>0</v>
      </c>
      <c r="Y90" s="22">
        <f t="shared" si="19"/>
        <v>0.8450704225352113</v>
      </c>
      <c r="Z90" s="20">
        <f t="shared" si="19"/>
        <v>0</v>
      </c>
      <c r="AA90" s="22"/>
      <c r="AB90" s="57">
        <f t="shared" si="19"/>
        <v>0.014084507042253521</v>
      </c>
      <c r="AC90" s="22">
        <f t="shared" si="19"/>
        <v>0</v>
      </c>
      <c r="AD90" s="20">
        <f t="shared" si="19"/>
        <v>0.9859154929577465</v>
      </c>
      <c r="AE90" s="22"/>
      <c r="AF90" s="57">
        <f t="shared" si="19"/>
        <v>0</v>
      </c>
      <c r="AG90" s="22">
        <f t="shared" si="19"/>
        <v>0.056338028169014086</v>
      </c>
      <c r="AH90" s="22">
        <f t="shared" si="19"/>
        <v>0.352112676056338</v>
      </c>
      <c r="AI90" s="22">
        <f t="shared" si="19"/>
        <v>0.28169014084507044</v>
      </c>
      <c r="AJ90" s="20">
        <f t="shared" si="19"/>
        <v>0.30985915492957744</v>
      </c>
      <c r="AK90" s="22"/>
      <c r="AL90" s="57">
        <f t="shared" si="19"/>
        <v>0.4225352112676056</v>
      </c>
      <c r="AM90" s="22">
        <f t="shared" si="19"/>
        <v>0.14084507042253522</v>
      </c>
      <c r="AN90" s="20">
        <f t="shared" si="19"/>
        <v>0.43661971830985913</v>
      </c>
      <c r="AO90" s="22"/>
      <c r="AP90" s="57">
        <f t="shared" si="19"/>
        <v>0</v>
      </c>
      <c r="AQ90" s="22">
        <f t="shared" si="19"/>
        <v>0</v>
      </c>
      <c r="AR90" s="22">
        <f t="shared" si="19"/>
        <v>0.04225352112676056</v>
      </c>
      <c r="AS90" s="22">
        <f t="shared" si="19"/>
        <v>0</v>
      </c>
      <c r="AT90" s="22">
        <f t="shared" si="19"/>
        <v>0.028169014084507043</v>
      </c>
      <c r="AU90" s="22">
        <f t="shared" si="19"/>
        <v>0.028169014084507043</v>
      </c>
      <c r="AV90" s="20">
        <f t="shared" si="19"/>
        <v>0.04225352112676056</v>
      </c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s="36" customFormat="1" ht="18.75">
      <c r="A91" s="42"/>
      <c r="B91" s="43"/>
      <c r="C91" s="11"/>
      <c r="D91" s="2"/>
      <c r="E91" s="12"/>
      <c r="F91" s="3"/>
      <c r="G91" s="2"/>
      <c r="H91" s="12"/>
      <c r="I91" s="2"/>
      <c r="J91" s="2"/>
      <c r="K91" s="3"/>
      <c r="L91" s="2"/>
      <c r="M91" s="12"/>
      <c r="N91" s="2"/>
      <c r="O91" s="2"/>
      <c r="P91" s="2"/>
      <c r="Q91" s="3"/>
      <c r="R91" s="2"/>
      <c r="S91" s="12"/>
      <c r="T91" s="2"/>
      <c r="U91" s="2"/>
      <c r="V91" s="2"/>
      <c r="W91" s="2"/>
      <c r="X91" s="2"/>
      <c r="Y91" s="2"/>
      <c r="Z91" s="3"/>
      <c r="AA91" s="2"/>
      <c r="AB91" s="12"/>
      <c r="AC91" s="2"/>
      <c r="AD91" s="3"/>
      <c r="AE91" s="2"/>
      <c r="AF91" s="12"/>
      <c r="AG91" s="2"/>
      <c r="AH91" s="2"/>
      <c r="AI91" s="2"/>
      <c r="AJ91" s="3"/>
      <c r="AK91" s="2"/>
      <c r="AL91" s="12"/>
      <c r="AM91" s="2"/>
      <c r="AN91" s="3"/>
      <c r="AO91" s="2"/>
      <c r="AP91" s="12"/>
      <c r="AQ91" s="2"/>
      <c r="AR91" s="2"/>
      <c r="AS91" s="2"/>
      <c r="AT91" s="2"/>
      <c r="AU91" s="2"/>
      <c r="AV91" s="3"/>
      <c r="AW91" s="2"/>
      <c r="AX91" s="2"/>
      <c r="AY91" s="2"/>
      <c r="AZ91" s="2"/>
      <c r="BA91" s="2"/>
      <c r="BB91" s="2"/>
      <c r="BC91" s="2"/>
      <c r="BD91" s="2"/>
      <c r="BE91" s="2"/>
    </row>
    <row r="92" spans="1:57" s="36" customFormat="1" ht="18.75">
      <c r="A92" s="34" t="s">
        <v>9</v>
      </c>
      <c r="B92" s="35"/>
      <c r="C92" s="11"/>
      <c r="D92" s="2"/>
      <c r="E92" s="12"/>
      <c r="F92" s="3"/>
      <c r="G92" s="2"/>
      <c r="H92" s="39"/>
      <c r="I92" s="40"/>
      <c r="J92" s="40"/>
      <c r="K92" s="41"/>
      <c r="L92" s="2"/>
      <c r="M92" s="39"/>
      <c r="N92" s="40"/>
      <c r="O92" s="40"/>
      <c r="P92" s="40"/>
      <c r="Q92" s="41"/>
      <c r="R92" s="2"/>
      <c r="S92" s="39"/>
      <c r="T92" s="40"/>
      <c r="U92" s="40"/>
      <c r="V92" s="40"/>
      <c r="W92" s="40"/>
      <c r="X92" s="40"/>
      <c r="Y92" s="40"/>
      <c r="Z92" s="41"/>
      <c r="AA92" s="2"/>
      <c r="AB92" s="39"/>
      <c r="AC92" s="40"/>
      <c r="AD92" s="41"/>
      <c r="AE92" s="2"/>
      <c r="AF92" s="39"/>
      <c r="AG92" s="40"/>
      <c r="AH92" s="40"/>
      <c r="AI92" s="40"/>
      <c r="AJ92" s="41"/>
      <c r="AK92" s="2"/>
      <c r="AL92" s="39"/>
      <c r="AM92" s="40"/>
      <c r="AN92" s="41"/>
      <c r="AO92" s="2"/>
      <c r="AP92" s="39"/>
      <c r="AQ92" s="40"/>
      <c r="AR92" s="40"/>
      <c r="AS92" s="40"/>
      <c r="AT92" s="40"/>
      <c r="AU92" s="40"/>
      <c r="AV92" s="41"/>
      <c r="AW92" s="2"/>
      <c r="AX92" s="2"/>
      <c r="AY92" s="2"/>
      <c r="AZ92" s="2"/>
      <c r="BA92" s="2"/>
      <c r="BB92" s="2"/>
      <c r="BC92" s="2"/>
      <c r="BD92" s="2"/>
      <c r="BE92" s="2"/>
    </row>
    <row r="93" spans="1:57" s="36" customFormat="1" ht="18.75">
      <c r="A93" s="37" t="s">
        <v>104</v>
      </c>
      <c r="B93" s="38"/>
      <c r="C93" s="11">
        <v>1</v>
      </c>
      <c r="D93" s="2"/>
      <c r="E93" s="12"/>
      <c r="F93" s="3">
        <v>1</v>
      </c>
      <c r="G93" s="2"/>
      <c r="H93" s="39">
        <v>1</v>
      </c>
      <c r="I93" s="40"/>
      <c r="J93" s="40"/>
      <c r="K93" s="41"/>
      <c r="L93" s="2"/>
      <c r="M93" s="39"/>
      <c r="N93" s="40"/>
      <c r="O93" s="40"/>
      <c r="P93" s="40"/>
      <c r="Q93" s="41">
        <v>1</v>
      </c>
      <c r="R93" s="2"/>
      <c r="S93" s="39"/>
      <c r="T93" s="40"/>
      <c r="U93" s="40"/>
      <c r="V93" s="40"/>
      <c r="W93" s="40"/>
      <c r="X93" s="40"/>
      <c r="Y93" s="40">
        <v>1</v>
      </c>
      <c r="Z93" s="41"/>
      <c r="AA93" s="2"/>
      <c r="AB93" s="39"/>
      <c r="AC93" s="40"/>
      <c r="AD93" s="41">
        <v>1</v>
      </c>
      <c r="AE93" s="2"/>
      <c r="AF93" s="39"/>
      <c r="AG93" s="40"/>
      <c r="AH93" s="40"/>
      <c r="AI93" s="40"/>
      <c r="AJ93" s="41">
        <v>1</v>
      </c>
      <c r="AK93" s="2"/>
      <c r="AL93" s="39">
        <v>1</v>
      </c>
      <c r="AM93" s="40"/>
      <c r="AN93" s="41"/>
      <c r="AO93" s="2"/>
      <c r="AP93" s="39"/>
      <c r="AQ93" s="40"/>
      <c r="AR93" s="40"/>
      <c r="AS93" s="40"/>
      <c r="AT93" s="40"/>
      <c r="AU93" s="40"/>
      <c r="AV93" s="41"/>
      <c r="AW93" s="2"/>
      <c r="AX93" s="2"/>
      <c r="AY93" s="2"/>
      <c r="AZ93" s="2"/>
      <c r="BA93" s="2"/>
      <c r="BB93" s="2"/>
      <c r="BC93" s="2"/>
      <c r="BD93" s="2"/>
      <c r="BE93" s="2"/>
    </row>
    <row r="94" spans="1:57" s="36" customFormat="1" ht="18.75">
      <c r="A94" s="59" t="s">
        <v>129</v>
      </c>
      <c r="B94" s="38"/>
      <c r="C94" s="60">
        <v>14</v>
      </c>
      <c r="D94" s="2"/>
      <c r="E94" s="61">
        <v>5</v>
      </c>
      <c r="F94" s="62">
        <v>9</v>
      </c>
      <c r="G94" s="2"/>
      <c r="H94" s="63">
        <v>11</v>
      </c>
      <c r="I94" s="64">
        <v>1</v>
      </c>
      <c r="J94" s="64">
        <v>2</v>
      </c>
      <c r="K94" s="65"/>
      <c r="L94" s="2"/>
      <c r="M94" s="63"/>
      <c r="N94" s="64">
        <v>1</v>
      </c>
      <c r="O94" s="64">
        <v>3</v>
      </c>
      <c r="P94" s="64">
        <v>5</v>
      </c>
      <c r="Q94" s="65">
        <v>5</v>
      </c>
      <c r="R94" s="2"/>
      <c r="S94" s="63"/>
      <c r="T94" s="64"/>
      <c r="U94" s="64">
        <v>1</v>
      </c>
      <c r="V94" s="64"/>
      <c r="W94" s="64">
        <v>1</v>
      </c>
      <c r="X94" s="64"/>
      <c r="Y94" s="64">
        <v>12</v>
      </c>
      <c r="Z94" s="65"/>
      <c r="AA94" s="2"/>
      <c r="AB94" s="63"/>
      <c r="AC94" s="64">
        <v>14</v>
      </c>
      <c r="AD94" s="65"/>
      <c r="AE94" s="2"/>
      <c r="AF94" s="63"/>
      <c r="AG94" s="64">
        <v>1</v>
      </c>
      <c r="AH94" s="64">
        <v>6</v>
      </c>
      <c r="AI94" s="64">
        <v>4</v>
      </c>
      <c r="AJ94" s="65">
        <v>3</v>
      </c>
      <c r="AK94" s="2"/>
      <c r="AL94" s="63">
        <v>6</v>
      </c>
      <c r="AM94" s="64">
        <v>4</v>
      </c>
      <c r="AN94" s="65">
        <v>4</v>
      </c>
      <c r="AO94" s="2"/>
      <c r="AP94" s="63"/>
      <c r="AQ94" s="64"/>
      <c r="AR94" s="64"/>
      <c r="AS94" s="64"/>
      <c r="AT94" s="64">
        <v>3</v>
      </c>
      <c r="AU94" s="64"/>
      <c r="AV94" s="65">
        <v>1</v>
      </c>
      <c r="AW94" s="2"/>
      <c r="AX94" s="2"/>
      <c r="AY94" s="2"/>
      <c r="AZ94" s="2"/>
      <c r="BA94" s="2"/>
      <c r="BB94" s="2"/>
      <c r="BC94" s="2"/>
      <c r="BD94" s="2"/>
      <c r="BE94" s="2"/>
    </row>
    <row r="95" spans="1:57" s="36" customFormat="1" ht="18.75">
      <c r="A95" s="42"/>
      <c r="B95" s="43"/>
      <c r="C95" s="11"/>
      <c r="D95" s="2"/>
      <c r="E95" s="12"/>
      <c r="F95" s="3"/>
      <c r="G95" s="2"/>
      <c r="H95" s="39"/>
      <c r="I95" s="40"/>
      <c r="J95" s="40"/>
      <c r="K95" s="41"/>
      <c r="L95" s="2"/>
      <c r="M95" s="39"/>
      <c r="N95" s="40"/>
      <c r="O95" s="40"/>
      <c r="P95" s="40"/>
      <c r="Q95" s="41"/>
      <c r="R95" s="2"/>
      <c r="S95" s="39"/>
      <c r="T95" s="40"/>
      <c r="U95" s="40"/>
      <c r="V95" s="40"/>
      <c r="W95" s="40"/>
      <c r="X95" s="40"/>
      <c r="Y95" s="40"/>
      <c r="Z95" s="41"/>
      <c r="AA95" s="2"/>
      <c r="AB95" s="39"/>
      <c r="AC95" s="40"/>
      <c r="AD95" s="41"/>
      <c r="AE95" s="2"/>
      <c r="AF95" s="39"/>
      <c r="AG95" s="40"/>
      <c r="AH95" s="40"/>
      <c r="AI95" s="40"/>
      <c r="AJ95" s="41"/>
      <c r="AK95" s="2"/>
      <c r="AL95" s="39"/>
      <c r="AM95" s="40"/>
      <c r="AN95" s="41"/>
      <c r="AO95" s="2"/>
      <c r="AP95" s="39"/>
      <c r="AQ95" s="40"/>
      <c r="AR95" s="40"/>
      <c r="AS95" s="40"/>
      <c r="AT95" s="40"/>
      <c r="AU95" s="40"/>
      <c r="AV95" s="41"/>
      <c r="AW95" s="2"/>
      <c r="AX95" s="2"/>
      <c r="AY95" s="2"/>
      <c r="AZ95" s="2"/>
      <c r="BA95" s="2"/>
      <c r="BB95" s="2"/>
      <c r="BC95" s="2"/>
      <c r="BD95" s="2"/>
      <c r="BE95" s="2"/>
    </row>
    <row r="96" spans="1:57" s="71" customFormat="1" ht="18.75">
      <c r="A96" s="66" t="s">
        <v>3</v>
      </c>
      <c r="B96" s="67"/>
      <c r="C96" s="68">
        <f>SUM(C93:C94)</f>
        <v>15</v>
      </c>
      <c r="D96" s="19"/>
      <c r="E96" s="69">
        <f>SUM(E93:E94)</f>
        <v>5</v>
      </c>
      <c r="F96" s="70">
        <f>SUM(F93:F94)</f>
        <v>10</v>
      </c>
      <c r="G96" s="19"/>
      <c r="H96" s="69">
        <f>SUM(H93:H94)</f>
        <v>12</v>
      </c>
      <c r="I96" s="19">
        <f>SUM(I93:I94)</f>
        <v>1</v>
      </c>
      <c r="J96" s="19">
        <f>SUM(J93:J94)</f>
        <v>2</v>
      </c>
      <c r="K96" s="70">
        <f>SUM(K93:K94)</f>
        <v>0</v>
      </c>
      <c r="L96" s="19"/>
      <c r="M96" s="69">
        <f>SUM(M93:M94)</f>
        <v>0</v>
      </c>
      <c r="N96" s="19">
        <f>SUM(N93:N94)</f>
        <v>1</v>
      </c>
      <c r="O96" s="19">
        <f>SUM(O93:O94)</f>
        <v>3</v>
      </c>
      <c r="P96" s="19">
        <f>SUM(P93:P94)</f>
        <v>5</v>
      </c>
      <c r="Q96" s="70">
        <f>SUM(Q93:Q94)</f>
        <v>6</v>
      </c>
      <c r="R96" s="19"/>
      <c r="S96" s="69">
        <f aca="true" t="shared" si="20" ref="S96:Z96">SUM(S93:S94)</f>
        <v>0</v>
      </c>
      <c r="T96" s="19">
        <f t="shared" si="20"/>
        <v>0</v>
      </c>
      <c r="U96" s="19">
        <f t="shared" si="20"/>
        <v>1</v>
      </c>
      <c r="V96" s="19">
        <f t="shared" si="20"/>
        <v>0</v>
      </c>
      <c r="W96" s="19">
        <f t="shared" si="20"/>
        <v>1</v>
      </c>
      <c r="X96" s="19">
        <f t="shared" si="20"/>
        <v>0</v>
      </c>
      <c r="Y96" s="19">
        <f t="shared" si="20"/>
        <v>13</v>
      </c>
      <c r="Z96" s="70">
        <f t="shared" si="20"/>
        <v>0</v>
      </c>
      <c r="AA96" s="19"/>
      <c r="AB96" s="69">
        <f>SUM(AB93:AB94)</f>
        <v>0</v>
      </c>
      <c r="AC96" s="19">
        <f>SUM(AC93:AC94)</f>
        <v>14</v>
      </c>
      <c r="AD96" s="70">
        <f>SUM(AD93:AD94)</f>
        <v>1</v>
      </c>
      <c r="AE96" s="19"/>
      <c r="AF96" s="69">
        <f>SUM(AF93:AF94)</f>
        <v>0</v>
      </c>
      <c r="AG96" s="19">
        <f>SUM(AG93:AG94)</f>
        <v>1</v>
      </c>
      <c r="AH96" s="19">
        <f>SUM(AH93:AH94)</f>
        <v>6</v>
      </c>
      <c r="AI96" s="19">
        <f>SUM(AI93:AI94)</f>
        <v>4</v>
      </c>
      <c r="AJ96" s="70">
        <f>SUM(AJ93:AJ94)</f>
        <v>4</v>
      </c>
      <c r="AK96" s="19"/>
      <c r="AL96" s="69">
        <f>SUM(AL93:AL94)</f>
        <v>7</v>
      </c>
      <c r="AM96" s="19">
        <f>SUM(AM93:AM94)</f>
        <v>4</v>
      </c>
      <c r="AN96" s="70">
        <f>SUM(AN93:AN94)</f>
        <v>4</v>
      </c>
      <c r="AO96" s="19"/>
      <c r="AP96" s="69">
        <f aca="true" t="shared" si="21" ref="AP96:AV96">SUM(AP93:AP94)</f>
        <v>0</v>
      </c>
      <c r="AQ96" s="19">
        <f t="shared" si="21"/>
        <v>0</v>
      </c>
      <c r="AR96" s="19">
        <f t="shared" si="21"/>
        <v>0</v>
      </c>
      <c r="AS96" s="19">
        <f t="shared" si="21"/>
        <v>0</v>
      </c>
      <c r="AT96" s="19">
        <f t="shared" si="21"/>
        <v>3</v>
      </c>
      <c r="AU96" s="19">
        <f t="shared" si="21"/>
        <v>0</v>
      </c>
      <c r="AV96" s="70">
        <f t="shared" si="21"/>
        <v>1</v>
      </c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s="71" customFormat="1" ht="18.75">
      <c r="A97" s="66" t="s">
        <v>116</v>
      </c>
      <c r="B97" s="67"/>
      <c r="C97" s="21">
        <f>C96/C128</f>
        <v>0.019255455712451863</v>
      </c>
      <c r="D97" s="19"/>
      <c r="E97" s="57">
        <f aca="true" t="shared" si="22" ref="E97:AV97">E96/$C96</f>
        <v>0.3333333333333333</v>
      </c>
      <c r="F97" s="20">
        <f t="shared" si="22"/>
        <v>0.6666666666666666</v>
      </c>
      <c r="G97" s="22"/>
      <c r="H97" s="57">
        <f t="shared" si="22"/>
        <v>0.8</v>
      </c>
      <c r="I97" s="22">
        <f t="shared" si="22"/>
        <v>0.06666666666666667</v>
      </c>
      <c r="J97" s="22">
        <f t="shared" si="22"/>
        <v>0.13333333333333333</v>
      </c>
      <c r="K97" s="20">
        <f t="shared" si="22"/>
        <v>0</v>
      </c>
      <c r="L97" s="22"/>
      <c r="M97" s="57">
        <f t="shared" si="22"/>
        <v>0</v>
      </c>
      <c r="N97" s="22">
        <f t="shared" si="22"/>
        <v>0.06666666666666667</v>
      </c>
      <c r="O97" s="22">
        <f t="shared" si="22"/>
        <v>0.2</v>
      </c>
      <c r="P97" s="22">
        <f t="shared" si="22"/>
        <v>0.3333333333333333</v>
      </c>
      <c r="Q97" s="20">
        <f t="shared" si="22"/>
        <v>0.4</v>
      </c>
      <c r="R97" s="22"/>
      <c r="S97" s="57">
        <f t="shared" si="22"/>
        <v>0</v>
      </c>
      <c r="T97" s="22">
        <f t="shared" si="22"/>
        <v>0</v>
      </c>
      <c r="U97" s="22">
        <f t="shared" si="22"/>
        <v>0.06666666666666667</v>
      </c>
      <c r="V97" s="22">
        <f t="shared" si="22"/>
        <v>0</v>
      </c>
      <c r="W97" s="22">
        <f t="shared" si="22"/>
        <v>0.06666666666666667</v>
      </c>
      <c r="X97" s="22">
        <f t="shared" si="22"/>
        <v>0</v>
      </c>
      <c r="Y97" s="22">
        <f t="shared" si="22"/>
        <v>0.8666666666666667</v>
      </c>
      <c r="Z97" s="20">
        <f t="shared" si="22"/>
        <v>0</v>
      </c>
      <c r="AA97" s="22"/>
      <c r="AB97" s="57">
        <f t="shared" si="22"/>
        <v>0</v>
      </c>
      <c r="AC97" s="22">
        <f t="shared" si="22"/>
        <v>0.9333333333333333</v>
      </c>
      <c r="AD97" s="20">
        <f t="shared" si="22"/>
        <v>0.06666666666666667</v>
      </c>
      <c r="AE97" s="22"/>
      <c r="AF97" s="57">
        <f t="shared" si="22"/>
        <v>0</v>
      </c>
      <c r="AG97" s="22">
        <f t="shared" si="22"/>
        <v>0.06666666666666667</v>
      </c>
      <c r="AH97" s="22">
        <f t="shared" si="22"/>
        <v>0.4</v>
      </c>
      <c r="AI97" s="22">
        <f t="shared" si="22"/>
        <v>0.26666666666666666</v>
      </c>
      <c r="AJ97" s="20">
        <f t="shared" si="22"/>
        <v>0.26666666666666666</v>
      </c>
      <c r="AK97" s="22"/>
      <c r="AL97" s="57">
        <f t="shared" si="22"/>
        <v>0.4666666666666667</v>
      </c>
      <c r="AM97" s="22">
        <f t="shared" si="22"/>
        <v>0.26666666666666666</v>
      </c>
      <c r="AN97" s="20">
        <f t="shared" si="22"/>
        <v>0.26666666666666666</v>
      </c>
      <c r="AO97" s="22"/>
      <c r="AP97" s="57">
        <f t="shared" si="22"/>
        <v>0</v>
      </c>
      <c r="AQ97" s="22">
        <f t="shared" si="22"/>
        <v>0</v>
      </c>
      <c r="AR97" s="22">
        <f t="shared" si="22"/>
        <v>0</v>
      </c>
      <c r="AS97" s="22">
        <f t="shared" si="22"/>
        <v>0</v>
      </c>
      <c r="AT97" s="22">
        <f t="shared" si="22"/>
        <v>0.2</v>
      </c>
      <c r="AU97" s="22">
        <f t="shared" si="22"/>
        <v>0</v>
      </c>
      <c r="AV97" s="20">
        <f t="shared" si="22"/>
        <v>0.06666666666666667</v>
      </c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s="36" customFormat="1" ht="18.75">
      <c r="A98" s="42"/>
      <c r="B98" s="43"/>
      <c r="C98" s="11"/>
      <c r="D98" s="2"/>
      <c r="E98" s="12"/>
      <c r="F98" s="3"/>
      <c r="G98" s="2"/>
      <c r="H98" s="12"/>
      <c r="I98" s="2"/>
      <c r="J98" s="2"/>
      <c r="K98" s="3"/>
      <c r="L98" s="2"/>
      <c r="M98" s="12"/>
      <c r="N98" s="2"/>
      <c r="O98" s="2"/>
      <c r="P98" s="2"/>
      <c r="Q98" s="3"/>
      <c r="R98" s="2"/>
      <c r="S98" s="12"/>
      <c r="T98" s="2"/>
      <c r="U98" s="2"/>
      <c r="V98" s="2"/>
      <c r="W98" s="2"/>
      <c r="X98" s="2"/>
      <c r="Y98" s="2"/>
      <c r="Z98" s="3"/>
      <c r="AA98" s="2"/>
      <c r="AB98" s="12"/>
      <c r="AC98" s="2"/>
      <c r="AD98" s="3"/>
      <c r="AE98" s="2"/>
      <c r="AF98" s="12"/>
      <c r="AG98" s="2"/>
      <c r="AH98" s="2"/>
      <c r="AI98" s="2"/>
      <c r="AJ98" s="3"/>
      <c r="AK98" s="2"/>
      <c r="AL98" s="12"/>
      <c r="AM98" s="2"/>
      <c r="AN98" s="3"/>
      <c r="AO98" s="2"/>
      <c r="AP98" s="12"/>
      <c r="AQ98" s="2"/>
      <c r="AR98" s="2"/>
      <c r="AS98" s="2"/>
      <c r="AT98" s="2"/>
      <c r="AU98" s="2"/>
      <c r="AV98" s="3"/>
      <c r="AW98" s="2"/>
      <c r="AX98" s="2"/>
      <c r="AY98" s="2"/>
      <c r="AZ98" s="2"/>
      <c r="BA98" s="2"/>
      <c r="BB98" s="2"/>
      <c r="BC98" s="2"/>
      <c r="BD98" s="2"/>
      <c r="BE98" s="2"/>
    </row>
    <row r="99" spans="1:57" s="36" customFormat="1" ht="18.75">
      <c r="A99" s="34" t="s">
        <v>10</v>
      </c>
      <c r="B99" s="35"/>
      <c r="C99" s="11"/>
      <c r="D99" s="2"/>
      <c r="E99" s="12"/>
      <c r="F99" s="3"/>
      <c r="G99" s="2"/>
      <c r="H99" s="12"/>
      <c r="I99" s="2"/>
      <c r="J99" s="2"/>
      <c r="K99" s="3"/>
      <c r="L99" s="2"/>
      <c r="M99" s="12"/>
      <c r="N99" s="2"/>
      <c r="O99" s="2"/>
      <c r="P99" s="2"/>
      <c r="Q99" s="3"/>
      <c r="R99" s="2"/>
      <c r="S99" s="12"/>
      <c r="T99" s="2"/>
      <c r="U99" s="2"/>
      <c r="V99" s="2"/>
      <c r="W99" s="2"/>
      <c r="X99" s="2"/>
      <c r="Y99" s="2"/>
      <c r="Z99" s="3"/>
      <c r="AA99" s="2"/>
      <c r="AB99" s="12"/>
      <c r="AC99" s="2"/>
      <c r="AD99" s="3"/>
      <c r="AE99" s="2"/>
      <c r="AF99" s="12"/>
      <c r="AG99" s="2"/>
      <c r="AH99" s="2"/>
      <c r="AI99" s="2"/>
      <c r="AJ99" s="3"/>
      <c r="AK99" s="2"/>
      <c r="AL99" s="12"/>
      <c r="AM99" s="2"/>
      <c r="AN99" s="3"/>
      <c r="AO99" s="2"/>
      <c r="AP99" s="12"/>
      <c r="AQ99" s="2"/>
      <c r="AR99" s="2"/>
      <c r="AS99" s="2"/>
      <c r="AT99" s="2"/>
      <c r="AU99" s="2"/>
      <c r="AV99" s="3"/>
      <c r="AW99" s="2"/>
      <c r="AX99" s="2"/>
      <c r="AY99" s="2"/>
      <c r="AZ99" s="2"/>
      <c r="BA99" s="2"/>
      <c r="BB99" s="2"/>
      <c r="BC99" s="2"/>
      <c r="BD99" s="2"/>
      <c r="BE99" s="2"/>
    </row>
    <row r="100" spans="1:57" s="36" customFormat="1" ht="18.75">
      <c r="A100" s="37" t="s">
        <v>105</v>
      </c>
      <c r="B100" s="38"/>
      <c r="C100" s="11">
        <v>1</v>
      </c>
      <c r="D100" s="2"/>
      <c r="E100" s="12">
        <v>1</v>
      </c>
      <c r="F100" s="3"/>
      <c r="G100" s="2"/>
      <c r="H100" s="39">
        <v>1</v>
      </c>
      <c r="I100" s="40"/>
      <c r="J100" s="40"/>
      <c r="K100" s="41"/>
      <c r="L100" s="2"/>
      <c r="M100" s="39"/>
      <c r="N100" s="40"/>
      <c r="O100" s="40"/>
      <c r="P100" s="40">
        <v>1</v>
      </c>
      <c r="Q100" s="41"/>
      <c r="R100" s="2"/>
      <c r="S100" s="39"/>
      <c r="T100" s="40"/>
      <c r="U100" s="40"/>
      <c r="V100" s="40"/>
      <c r="W100" s="40"/>
      <c r="X100" s="40"/>
      <c r="Y100" s="40">
        <v>1</v>
      </c>
      <c r="Z100" s="41"/>
      <c r="AA100" s="2"/>
      <c r="AB100" s="39"/>
      <c r="AC100" s="40"/>
      <c r="AD100" s="41">
        <v>1</v>
      </c>
      <c r="AE100" s="2"/>
      <c r="AF100" s="39"/>
      <c r="AG100" s="40"/>
      <c r="AH100" s="40"/>
      <c r="AI100" s="40">
        <v>1</v>
      </c>
      <c r="AJ100" s="41"/>
      <c r="AK100" s="2"/>
      <c r="AL100" s="39">
        <v>1</v>
      </c>
      <c r="AM100" s="40"/>
      <c r="AN100" s="41"/>
      <c r="AO100" s="2"/>
      <c r="AP100" s="39"/>
      <c r="AQ100" s="40"/>
      <c r="AR100" s="40"/>
      <c r="AS100" s="40"/>
      <c r="AT100" s="40"/>
      <c r="AU100" s="40"/>
      <c r="AV100" s="41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s="36" customFormat="1" ht="18.75">
      <c r="A101" s="59" t="s">
        <v>112</v>
      </c>
      <c r="B101" s="38"/>
      <c r="C101" s="60">
        <v>4</v>
      </c>
      <c r="D101" s="2"/>
      <c r="E101" s="61">
        <v>3</v>
      </c>
      <c r="F101" s="62">
        <v>1</v>
      </c>
      <c r="G101" s="2"/>
      <c r="H101" s="63">
        <v>4</v>
      </c>
      <c r="I101" s="64"/>
      <c r="J101" s="64"/>
      <c r="K101" s="65"/>
      <c r="L101" s="2"/>
      <c r="M101" s="63"/>
      <c r="N101" s="64">
        <v>1</v>
      </c>
      <c r="O101" s="64">
        <v>1</v>
      </c>
      <c r="P101" s="64">
        <v>1</v>
      </c>
      <c r="Q101" s="65">
        <v>1</v>
      </c>
      <c r="R101" s="2"/>
      <c r="S101" s="63"/>
      <c r="T101" s="64"/>
      <c r="U101" s="64">
        <v>1</v>
      </c>
      <c r="V101" s="64"/>
      <c r="W101" s="64"/>
      <c r="X101" s="64"/>
      <c r="Y101" s="64">
        <v>3</v>
      </c>
      <c r="Z101" s="65"/>
      <c r="AA101" s="2"/>
      <c r="AB101" s="63"/>
      <c r="AC101" s="64">
        <v>3</v>
      </c>
      <c r="AD101" s="65">
        <v>1</v>
      </c>
      <c r="AE101" s="2"/>
      <c r="AF101" s="63"/>
      <c r="AG101" s="64"/>
      <c r="AH101" s="64">
        <v>1</v>
      </c>
      <c r="AI101" s="64">
        <v>2</v>
      </c>
      <c r="AJ101" s="65">
        <v>1</v>
      </c>
      <c r="AK101" s="2"/>
      <c r="AL101" s="63">
        <v>3</v>
      </c>
      <c r="AM101" s="64"/>
      <c r="AN101" s="65">
        <v>1</v>
      </c>
      <c r="AO101" s="2"/>
      <c r="AP101" s="63"/>
      <c r="AQ101" s="64"/>
      <c r="AR101" s="64"/>
      <c r="AS101" s="64"/>
      <c r="AT101" s="64"/>
      <c r="AU101" s="64"/>
      <c r="AV101" s="65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s="36" customFormat="1" ht="18.75">
      <c r="A102" s="37" t="s">
        <v>130</v>
      </c>
      <c r="B102" s="38"/>
      <c r="C102" s="11">
        <v>12</v>
      </c>
      <c r="D102" s="2"/>
      <c r="E102" s="12">
        <v>10</v>
      </c>
      <c r="F102" s="3">
        <v>2</v>
      </c>
      <c r="G102" s="2"/>
      <c r="H102" s="39">
        <v>8</v>
      </c>
      <c r="I102" s="40"/>
      <c r="J102" s="40">
        <v>4</v>
      </c>
      <c r="K102" s="41"/>
      <c r="L102" s="2"/>
      <c r="M102" s="39"/>
      <c r="N102" s="40">
        <v>2</v>
      </c>
      <c r="O102" s="40">
        <v>5</v>
      </c>
      <c r="P102" s="40">
        <v>4</v>
      </c>
      <c r="Q102" s="41">
        <v>1</v>
      </c>
      <c r="R102" s="2"/>
      <c r="S102" s="39">
        <v>1</v>
      </c>
      <c r="T102" s="40">
        <v>1</v>
      </c>
      <c r="U102" s="40">
        <v>1</v>
      </c>
      <c r="V102" s="40"/>
      <c r="W102" s="40"/>
      <c r="X102" s="40"/>
      <c r="Y102" s="40">
        <v>9</v>
      </c>
      <c r="Z102" s="41"/>
      <c r="AA102" s="2"/>
      <c r="AB102" s="39"/>
      <c r="AC102" s="40">
        <v>11</v>
      </c>
      <c r="AD102" s="41">
        <v>1</v>
      </c>
      <c r="AE102" s="2"/>
      <c r="AF102" s="39"/>
      <c r="AG102" s="40">
        <v>3</v>
      </c>
      <c r="AH102" s="40">
        <v>4</v>
      </c>
      <c r="AI102" s="40">
        <v>5</v>
      </c>
      <c r="AJ102" s="41"/>
      <c r="AK102" s="2"/>
      <c r="AL102" s="39">
        <v>5</v>
      </c>
      <c r="AM102" s="40">
        <v>4</v>
      </c>
      <c r="AN102" s="41">
        <v>3</v>
      </c>
      <c r="AO102" s="2"/>
      <c r="AP102" s="39"/>
      <c r="AQ102" s="40"/>
      <c r="AR102" s="40">
        <v>2</v>
      </c>
      <c r="AS102" s="40">
        <v>1</v>
      </c>
      <c r="AT102" s="40"/>
      <c r="AU102" s="40"/>
      <c r="AV102" s="41">
        <v>1</v>
      </c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s="36" customFormat="1" ht="18.75">
      <c r="A103" s="59" t="s">
        <v>69</v>
      </c>
      <c r="B103" s="38"/>
      <c r="C103" s="60">
        <v>13</v>
      </c>
      <c r="D103" s="2"/>
      <c r="E103" s="61">
        <v>3</v>
      </c>
      <c r="F103" s="62">
        <v>10</v>
      </c>
      <c r="G103" s="2"/>
      <c r="H103" s="63">
        <v>12</v>
      </c>
      <c r="I103" s="64"/>
      <c r="J103" s="64">
        <v>1</v>
      </c>
      <c r="K103" s="65"/>
      <c r="L103" s="2"/>
      <c r="M103" s="63"/>
      <c r="N103" s="64">
        <v>3</v>
      </c>
      <c r="O103" s="64">
        <v>3</v>
      </c>
      <c r="P103" s="64">
        <v>4</v>
      </c>
      <c r="Q103" s="65">
        <v>3</v>
      </c>
      <c r="R103" s="2"/>
      <c r="S103" s="63"/>
      <c r="T103" s="64"/>
      <c r="U103" s="64"/>
      <c r="V103" s="64"/>
      <c r="W103" s="64">
        <v>1</v>
      </c>
      <c r="X103" s="64"/>
      <c r="Y103" s="64">
        <v>12</v>
      </c>
      <c r="Z103" s="65"/>
      <c r="AA103" s="2"/>
      <c r="AB103" s="63"/>
      <c r="AC103" s="64">
        <v>12</v>
      </c>
      <c r="AD103" s="65">
        <v>1</v>
      </c>
      <c r="AE103" s="2"/>
      <c r="AF103" s="63"/>
      <c r="AG103" s="64">
        <v>1</v>
      </c>
      <c r="AH103" s="64">
        <v>4</v>
      </c>
      <c r="AI103" s="64">
        <v>5</v>
      </c>
      <c r="AJ103" s="65">
        <v>3</v>
      </c>
      <c r="AK103" s="2"/>
      <c r="AL103" s="63">
        <v>8</v>
      </c>
      <c r="AM103" s="64">
        <v>4</v>
      </c>
      <c r="AN103" s="65">
        <v>1</v>
      </c>
      <c r="AO103" s="2"/>
      <c r="AP103" s="63"/>
      <c r="AQ103" s="64"/>
      <c r="AR103" s="64">
        <v>1</v>
      </c>
      <c r="AS103" s="64">
        <v>1</v>
      </c>
      <c r="AT103" s="64"/>
      <c r="AU103" s="64"/>
      <c r="AV103" s="65">
        <v>2</v>
      </c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s="36" customFormat="1" ht="18.75">
      <c r="A104" s="37" t="s">
        <v>70</v>
      </c>
      <c r="B104" s="38"/>
      <c r="C104" s="11">
        <v>13</v>
      </c>
      <c r="D104" s="2"/>
      <c r="E104" s="12">
        <v>5</v>
      </c>
      <c r="F104" s="3">
        <v>8</v>
      </c>
      <c r="G104" s="2"/>
      <c r="H104" s="39">
        <v>6</v>
      </c>
      <c r="I104" s="40">
        <v>2</v>
      </c>
      <c r="J104" s="40">
        <v>5</v>
      </c>
      <c r="K104" s="41"/>
      <c r="L104" s="2"/>
      <c r="M104" s="39"/>
      <c r="N104" s="40"/>
      <c r="O104" s="40">
        <v>2</v>
      </c>
      <c r="P104" s="40">
        <v>6</v>
      </c>
      <c r="Q104" s="41">
        <v>5</v>
      </c>
      <c r="R104" s="2"/>
      <c r="S104" s="39"/>
      <c r="T104" s="40"/>
      <c r="U104" s="40"/>
      <c r="V104" s="40"/>
      <c r="W104" s="40"/>
      <c r="X104" s="40"/>
      <c r="Y104" s="40">
        <v>13</v>
      </c>
      <c r="Z104" s="41"/>
      <c r="AA104" s="2"/>
      <c r="AB104" s="39"/>
      <c r="AC104" s="40">
        <v>8</v>
      </c>
      <c r="AD104" s="41">
        <v>5</v>
      </c>
      <c r="AE104" s="2"/>
      <c r="AF104" s="39">
        <v>2</v>
      </c>
      <c r="AG104" s="40">
        <v>3</v>
      </c>
      <c r="AH104" s="40">
        <v>5</v>
      </c>
      <c r="AI104" s="40">
        <v>1</v>
      </c>
      <c r="AJ104" s="41">
        <v>2</v>
      </c>
      <c r="AK104" s="2"/>
      <c r="AL104" s="39">
        <v>4</v>
      </c>
      <c r="AM104" s="40">
        <v>4</v>
      </c>
      <c r="AN104" s="41">
        <v>5</v>
      </c>
      <c r="AO104" s="2"/>
      <c r="AP104" s="39"/>
      <c r="AQ104" s="40"/>
      <c r="AR104" s="40"/>
      <c r="AS104" s="40">
        <v>2</v>
      </c>
      <c r="AT104" s="40">
        <v>1</v>
      </c>
      <c r="AU104" s="40">
        <v>1</v>
      </c>
      <c r="AV104" s="41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s="36" customFormat="1" ht="18.75">
      <c r="A105" s="59" t="s">
        <v>71</v>
      </c>
      <c r="B105" s="38"/>
      <c r="C105" s="60">
        <v>14</v>
      </c>
      <c r="D105" s="2"/>
      <c r="E105" s="61">
        <v>10</v>
      </c>
      <c r="F105" s="62">
        <v>4</v>
      </c>
      <c r="G105" s="2"/>
      <c r="H105" s="63">
        <v>11</v>
      </c>
      <c r="I105" s="64"/>
      <c r="J105" s="64">
        <v>3</v>
      </c>
      <c r="K105" s="65"/>
      <c r="L105" s="2"/>
      <c r="M105" s="63"/>
      <c r="N105" s="64">
        <v>1</v>
      </c>
      <c r="O105" s="64">
        <v>3</v>
      </c>
      <c r="P105" s="64">
        <v>7</v>
      </c>
      <c r="Q105" s="65">
        <v>3</v>
      </c>
      <c r="R105" s="2"/>
      <c r="S105" s="63"/>
      <c r="T105" s="64"/>
      <c r="U105" s="64">
        <v>5</v>
      </c>
      <c r="V105" s="64"/>
      <c r="W105" s="64"/>
      <c r="X105" s="64"/>
      <c r="Y105" s="64">
        <v>9</v>
      </c>
      <c r="Z105" s="65"/>
      <c r="AA105" s="2"/>
      <c r="AB105" s="63"/>
      <c r="AC105" s="64">
        <v>13</v>
      </c>
      <c r="AD105" s="65">
        <v>1</v>
      </c>
      <c r="AE105" s="2"/>
      <c r="AF105" s="63"/>
      <c r="AG105" s="64">
        <v>3</v>
      </c>
      <c r="AH105" s="64">
        <v>6</v>
      </c>
      <c r="AI105" s="64">
        <v>4</v>
      </c>
      <c r="AJ105" s="65">
        <v>1</v>
      </c>
      <c r="AK105" s="2"/>
      <c r="AL105" s="63">
        <v>5</v>
      </c>
      <c r="AM105" s="64">
        <v>6</v>
      </c>
      <c r="AN105" s="65">
        <v>3</v>
      </c>
      <c r="AO105" s="2"/>
      <c r="AP105" s="63"/>
      <c r="AQ105" s="64"/>
      <c r="AR105" s="64"/>
      <c r="AS105" s="64">
        <v>1</v>
      </c>
      <c r="AT105" s="64">
        <v>1</v>
      </c>
      <c r="AU105" s="64"/>
      <c r="AV105" s="65">
        <v>4</v>
      </c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s="36" customFormat="1" ht="18.75">
      <c r="A106" s="37"/>
      <c r="B106" s="38"/>
      <c r="C106" s="11"/>
      <c r="D106" s="2"/>
      <c r="E106" s="12"/>
      <c r="F106" s="3"/>
      <c r="G106" s="2"/>
      <c r="H106" s="12"/>
      <c r="I106" s="2"/>
      <c r="J106" s="2"/>
      <c r="K106" s="3"/>
      <c r="L106" s="2"/>
      <c r="M106" s="12"/>
      <c r="N106" s="2"/>
      <c r="O106" s="2"/>
      <c r="P106" s="2"/>
      <c r="Q106" s="3"/>
      <c r="R106" s="2"/>
      <c r="S106" s="12"/>
      <c r="T106" s="2"/>
      <c r="U106" s="2"/>
      <c r="V106" s="2"/>
      <c r="W106" s="2"/>
      <c r="X106" s="2"/>
      <c r="Y106" s="2"/>
      <c r="Z106" s="3"/>
      <c r="AA106" s="2"/>
      <c r="AB106" s="12"/>
      <c r="AC106" s="2"/>
      <c r="AD106" s="3"/>
      <c r="AE106" s="2"/>
      <c r="AF106" s="12"/>
      <c r="AG106" s="2"/>
      <c r="AH106" s="2"/>
      <c r="AI106" s="2"/>
      <c r="AJ106" s="3"/>
      <c r="AK106" s="2"/>
      <c r="AL106" s="12"/>
      <c r="AM106" s="2"/>
      <c r="AN106" s="3"/>
      <c r="AO106" s="2"/>
      <c r="AP106" s="12"/>
      <c r="AQ106" s="2"/>
      <c r="AR106" s="2"/>
      <c r="AS106" s="2"/>
      <c r="AT106" s="2"/>
      <c r="AU106" s="2"/>
      <c r="AV106" s="3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s="71" customFormat="1" ht="18.75">
      <c r="A107" s="66" t="s">
        <v>3</v>
      </c>
      <c r="B107" s="67"/>
      <c r="C107" s="68">
        <f>SUM(C100:C105)</f>
        <v>57</v>
      </c>
      <c r="D107" s="19"/>
      <c r="E107" s="69">
        <f>SUM(E100:E105)</f>
        <v>32</v>
      </c>
      <c r="F107" s="70">
        <f>SUM(F100:F105)</f>
        <v>25</v>
      </c>
      <c r="G107" s="19"/>
      <c r="H107" s="69">
        <f>SUM(H100:H105)</f>
        <v>42</v>
      </c>
      <c r="I107" s="19">
        <f>SUM(I100:I105)</f>
        <v>2</v>
      </c>
      <c r="J107" s="19">
        <f>SUM(J100:J105)</f>
        <v>13</v>
      </c>
      <c r="K107" s="70">
        <f>SUM(K100:K105)</f>
        <v>0</v>
      </c>
      <c r="L107" s="19"/>
      <c r="M107" s="69">
        <f>SUM(M100:M105)</f>
        <v>0</v>
      </c>
      <c r="N107" s="19">
        <f>SUM(N100:N105)</f>
        <v>7</v>
      </c>
      <c r="O107" s="19">
        <f>SUM(O100:O105)</f>
        <v>14</v>
      </c>
      <c r="P107" s="19">
        <f>SUM(P100:P105)</f>
        <v>23</v>
      </c>
      <c r="Q107" s="70">
        <f>SUM(Q100:Q105)</f>
        <v>13</v>
      </c>
      <c r="R107" s="19"/>
      <c r="S107" s="69">
        <f aca="true" t="shared" si="23" ref="S107:Z107">SUM(S100:S105)</f>
        <v>1</v>
      </c>
      <c r="T107" s="19">
        <f t="shared" si="23"/>
        <v>1</v>
      </c>
      <c r="U107" s="19">
        <f t="shared" si="23"/>
        <v>7</v>
      </c>
      <c r="V107" s="19">
        <f t="shared" si="23"/>
        <v>0</v>
      </c>
      <c r="W107" s="19">
        <f t="shared" si="23"/>
        <v>1</v>
      </c>
      <c r="X107" s="19">
        <f t="shared" si="23"/>
        <v>0</v>
      </c>
      <c r="Y107" s="19">
        <f t="shared" si="23"/>
        <v>47</v>
      </c>
      <c r="Z107" s="70">
        <f t="shared" si="23"/>
        <v>0</v>
      </c>
      <c r="AA107" s="19"/>
      <c r="AB107" s="69">
        <f>SUM(AB100:AB105)</f>
        <v>0</v>
      </c>
      <c r="AC107" s="19">
        <f>SUM(AC100:AC105)</f>
        <v>47</v>
      </c>
      <c r="AD107" s="70">
        <f>SUM(AD100:AD105)</f>
        <v>10</v>
      </c>
      <c r="AE107" s="19"/>
      <c r="AF107" s="69">
        <f>SUM(AF100:AF105)</f>
        <v>2</v>
      </c>
      <c r="AG107" s="19">
        <f>SUM(AG100:AG105)</f>
        <v>10</v>
      </c>
      <c r="AH107" s="19">
        <f>SUM(AH100:AH105)</f>
        <v>20</v>
      </c>
      <c r="AI107" s="19">
        <f>SUM(AI100:AI105)</f>
        <v>18</v>
      </c>
      <c r="AJ107" s="70">
        <f>SUM(AJ100:AJ105)</f>
        <v>7</v>
      </c>
      <c r="AK107" s="19"/>
      <c r="AL107" s="69">
        <f>SUM(AL100:AL105)</f>
        <v>26</v>
      </c>
      <c r="AM107" s="19">
        <f>SUM(AM100:AM105)</f>
        <v>18</v>
      </c>
      <c r="AN107" s="70">
        <f>SUM(AN100:AN105)</f>
        <v>13</v>
      </c>
      <c r="AO107" s="19"/>
      <c r="AP107" s="69">
        <f aca="true" t="shared" si="24" ref="AP107:AV107">SUM(AP100:AP105)</f>
        <v>0</v>
      </c>
      <c r="AQ107" s="19">
        <f t="shared" si="24"/>
        <v>0</v>
      </c>
      <c r="AR107" s="19">
        <f t="shared" si="24"/>
        <v>3</v>
      </c>
      <c r="AS107" s="19">
        <f t="shared" si="24"/>
        <v>5</v>
      </c>
      <c r="AT107" s="19">
        <f t="shared" si="24"/>
        <v>2</v>
      </c>
      <c r="AU107" s="19">
        <f t="shared" si="24"/>
        <v>1</v>
      </c>
      <c r="AV107" s="70">
        <f t="shared" si="24"/>
        <v>7</v>
      </c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s="71" customFormat="1" ht="18.75">
      <c r="A108" s="66" t="s">
        <v>116</v>
      </c>
      <c r="B108" s="67"/>
      <c r="C108" s="21">
        <f>C107/C128</f>
        <v>0.07317073170731707</v>
      </c>
      <c r="D108" s="19"/>
      <c r="E108" s="57">
        <f aca="true" t="shared" si="25" ref="E108:AV108">E107/$C107</f>
        <v>0.5614035087719298</v>
      </c>
      <c r="F108" s="20">
        <f t="shared" si="25"/>
        <v>0.43859649122807015</v>
      </c>
      <c r="G108" s="22"/>
      <c r="H108" s="57">
        <f t="shared" si="25"/>
        <v>0.7368421052631579</v>
      </c>
      <c r="I108" s="22">
        <f t="shared" si="25"/>
        <v>0.03508771929824561</v>
      </c>
      <c r="J108" s="22">
        <f t="shared" si="25"/>
        <v>0.22807017543859648</v>
      </c>
      <c r="K108" s="20">
        <f t="shared" si="25"/>
        <v>0</v>
      </c>
      <c r="L108" s="22"/>
      <c r="M108" s="57">
        <f t="shared" si="25"/>
        <v>0</v>
      </c>
      <c r="N108" s="22">
        <f t="shared" si="25"/>
        <v>0.12280701754385964</v>
      </c>
      <c r="O108" s="22">
        <f t="shared" si="25"/>
        <v>0.24561403508771928</v>
      </c>
      <c r="P108" s="22">
        <f t="shared" si="25"/>
        <v>0.40350877192982454</v>
      </c>
      <c r="Q108" s="20">
        <f t="shared" si="25"/>
        <v>0.22807017543859648</v>
      </c>
      <c r="R108" s="22"/>
      <c r="S108" s="57">
        <f t="shared" si="25"/>
        <v>0.017543859649122806</v>
      </c>
      <c r="T108" s="22">
        <f t="shared" si="25"/>
        <v>0.017543859649122806</v>
      </c>
      <c r="U108" s="22">
        <f t="shared" si="25"/>
        <v>0.12280701754385964</v>
      </c>
      <c r="V108" s="22">
        <f t="shared" si="25"/>
        <v>0</v>
      </c>
      <c r="W108" s="22">
        <f t="shared" si="25"/>
        <v>0.017543859649122806</v>
      </c>
      <c r="X108" s="22">
        <f t="shared" si="25"/>
        <v>0</v>
      </c>
      <c r="Y108" s="22">
        <f t="shared" si="25"/>
        <v>0.8245614035087719</v>
      </c>
      <c r="Z108" s="20">
        <f t="shared" si="25"/>
        <v>0</v>
      </c>
      <c r="AA108" s="22"/>
      <c r="AB108" s="57">
        <f t="shared" si="25"/>
        <v>0</v>
      </c>
      <c r="AC108" s="22">
        <f t="shared" si="25"/>
        <v>0.8245614035087719</v>
      </c>
      <c r="AD108" s="20">
        <f t="shared" si="25"/>
        <v>0.17543859649122806</v>
      </c>
      <c r="AE108" s="22"/>
      <c r="AF108" s="57">
        <f t="shared" si="25"/>
        <v>0.03508771929824561</v>
      </c>
      <c r="AG108" s="22">
        <f t="shared" si="25"/>
        <v>0.17543859649122806</v>
      </c>
      <c r="AH108" s="22">
        <f t="shared" si="25"/>
        <v>0.3508771929824561</v>
      </c>
      <c r="AI108" s="22">
        <f t="shared" si="25"/>
        <v>0.3157894736842105</v>
      </c>
      <c r="AJ108" s="20">
        <f t="shared" si="25"/>
        <v>0.12280701754385964</v>
      </c>
      <c r="AK108" s="22"/>
      <c r="AL108" s="57">
        <f t="shared" si="25"/>
        <v>0.45614035087719296</v>
      </c>
      <c r="AM108" s="22">
        <f t="shared" si="25"/>
        <v>0.3157894736842105</v>
      </c>
      <c r="AN108" s="20">
        <f t="shared" si="25"/>
        <v>0.22807017543859648</v>
      </c>
      <c r="AO108" s="22"/>
      <c r="AP108" s="57">
        <f t="shared" si="25"/>
        <v>0</v>
      </c>
      <c r="AQ108" s="22">
        <f t="shared" si="25"/>
        <v>0</v>
      </c>
      <c r="AR108" s="22">
        <f t="shared" si="25"/>
        <v>0.05263157894736842</v>
      </c>
      <c r="AS108" s="22">
        <f t="shared" si="25"/>
        <v>0.08771929824561403</v>
      </c>
      <c r="AT108" s="22">
        <f t="shared" si="25"/>
        <v>0.03508771929824561</v>
      </c>
      <c r="AU108" s="22">
        <f t="shared" si="25"/>
        <v>0.017543859649122806</v>
      </c>
      <c r="AV108" s="20">
        <f t="shared" si="25"/>
        <v>0.12280701754385964</v>
      </c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s="36" customFormat="1" ht="18.75">
      <c r="A109" s="42"/>
      <c r="B109" s="43"/>
      <c r="C109" s="15"/>
      <c r="D109" s="2"/>
      <c r="E109" s="16"/>
      <c r="F109" s="17"/>
      <c r="G109" s="14"/>
      <c r="H109" s="16"/>
      <c r="I109" s="14"/>
      <c r="J109" s="14"/>
      <c r="K109" s="17"/>
      <c r="L109" s="14"/>
      <c r="M109" s="16"/>
      <c r="N109" s="14"/>
      <c r="O109" s="14"/>
      <c r="P109" s="14"/>
      <c r="Q109" s="17"/>
      <c r="R109" s="14"/>
      <c r="S109" s="16"/>
      <c r="T109" s="14"/>
      <c r="U109" s="14"/>
      <c r="V109" s="14"/>
      <c r="W109" s="14"/>
      <c r="X109" s="14"/>
      <c r="Y109" s="14"/>
      <c r="Z109" s="17"/>
      <c r="AA109" s="14"/>
      <c r="AB109" s="16"/>
      <c r="AC109" s="14"/>
      <c r="AD109" s="17"/>
      <c r="AE109" s="14"/>
      <c r="AF109" s="16"/>
      <c r="AG109" s="14"/>
      <c r="AH109" s="14"/>
      <c r="AI109" s="14"/>
      <c r="AJ109" s="17"/>
      <c r="AK109" s="14"/>
      <c r="AL109" s="16"/>
      <c r="AM109" s="14"/>
      <c r="AN109" s="17"/>
      <c r="AO109" s="14"/>
      <c r="AP109" s="16"/>
      <c r="AQ109" s="14"/>
      <c r="AR109" s="14"/>
      <c r="AS109" s="14"/>
      <c r="AT109" s="14"/>
      <c r="AU109" s="14"/>
      <c r="AV109" s="17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s="36" customFormat="1" ht="18.75">
      <c r="A110" s="34" t="s">
        <v>121</v>
      </c>
      <c r="B110" s="35"/>
      <c r="C110" s="11">
        <v>21</v>
      </c>
      <c r="D110" s="2"/>
      <c r="E110" s="12">
        <v>11</v>
      </c>
      <c r="F110" s="3">
        <v>10</v>
      </c>
      <c r="G110" s="2"/>
      <c r="H110" s="39">
        <v>9</v>
      </c>
      <c r="I110" s="40">
        <v>1</v>
      </c>
      <c r="J110" s="40">
        <v>10</v>
      </c>
      <c r="K110" s="41">
        <v>1</v>
      </c>
      <c r="L110" s="2"/>
      <c r="M110" s="39"/>
      <c r="N110" s="40">
        <v>1</v>
      </c>
      <c r="O110" s="40">
        <v>5</v>
      </c>
      <c r="P110" s="40">
        <v>9</v>
      </c>
      <c r="Q110" s="41">
        <v>6</v>
      </c>
      <c r="R110" s="2"/>
      <c r="S110" s="39"/>
      <c r="T110" s="40"/>
      <c r="U110" s="40">
        <v>2</v>
      </c>
      <c r="V110" s="40"/>
      <c r="W110" s="40"/>
      <c r="X110" s="40"/>
      <c r="Y110" s="40">
        <v>19</v>
      </c>
      <c r="Z110" s="41"/>
      <c r="AA110" s="2"/>
      <c r="AB110" s="39"/>
      <c r="AC110" s="40">
        <v>18</v>
      </c>
      <c r="AD110" s="41">
        <v>3</v>
      </c>
      <c r="AE110" s="2"/>
      <c r="AF110" s="39">
        <v>1</v>
      </c>
      <c r="AG110" s="40">
        <v>6</v>
      </c>
      <c r="AH110" s="40">
        <v>5</v>
      </c>
      <c r="AI110" s="40">
        <v>7</v>
      </c>
      <c r="AJ110" s="41">
        <v>2</v>
      </c>
      <c r="AK110" s="2"/>
      <c r="AL110" s="39">
        <v>8</v>
      </c>
      <c r="AM110" s="40">
        <v>4</v>
      </c>
      <c r="AN110" s="41">
        <v>9</v>
      </c>
      <c r="AO110" s="2"/>
      <c r="AP110" s="39">
        <v>1</v>
      </c>
      <c r="AQ110" s="40"/>
      <c r="AR110" s="40"/>
      <c r="AS110" s="40"/>
      <c r="AT110" s="40">
        <v>1</v>
      </c>
      <c r="AU110" s="40"/>
      <c r="AV110" s="41">
        <v>2</v>
      </c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s="36" customFormat="1" ht="18.75">
      <c r="A111" s="42"/>
      <c r="B111" s="43"/>
      <c r="C111" s="11"/>
      <c r="D111" s="2"/>
      <c r="E111" s="12"/>
      <c r="F111" s="3"/>
      <c r="G111" s="2"/>
      <c r="H111" s="39"/>
      <c r="I111" s="40"/>
      <c r="J111" s="40"/>
      <c r="K111" s="41"/>
      <c r="L111" s="2"/>
      <c r="M111" s="39"/>
      <c r="N111" s="40"/>
      <c r="O111" s="40"/>
      <c r="P111" s="40"/>
      <c r="Q111" s="41"/>
      <c r="R111" s="2"/>
      <c r="S111" s="39"/>
      <c r="T111" s="40"/>
      <c r="U111" s="40"/>
      <c r="V111" s="40"/>
      <c r="W111" s="40"/>
      <c r="X111" s="40"/>
      <c r="Y111" s="40"/>
      <c r="Z111" s="41"/>
      <c r="AA111" s="2"/>
      <c r="AB111" s="39"/>
      <c r="AC111" s="40"/>
      <c r="AD111" s="41"/>
      <c r="AE111" s="2"/>
      <c r="AF111" s="39"/>
      <c r="AG111" s="40"/>
      <c r="AH111" s="40"/>
      <c r="AI111" s="40"/>
      <c r="AJ111" s="41"/>
      <c r="AK111" s="2"/>
      <c r="AL111" s="39"/>
      <c r="AM111" s="40"/>
      <c r="AN111" s="41"/>
      <c r="AO111" s="2"/>
      <c r="AP111" s="39"/>
      <c r="AQ111" s="40"/>
      <c r="AR111" s="40"/>
      <c r="AS111" s="40"/>
      <c r="AT111" s="40"/>
      <c r="AU111" s="40"/>
      <c r="AV111" s="41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s="71" customFormat="1" ht="18.75">
      <c r="A112" s="66" t="s">
        <v>3</v>
      </c>
      <c r="B112" s="67"/>
      <c r="C112" s="68">
        <f>SUM(C110:C110)</f>
        <v>21</v>
      </c>
      <c r="D112" s="19"/>
      <c r="E112" s="69">
        <f>SUM(E110:E110)</f>
        <v>11</v>
      </c>
      <c r="F112" s="70">
        <f>SUM(F110:F110)</f>
        <v>10</v>
      </c>
      <c r="G112" s="19"/>
      <c r="H112" s="69">
        <f>SUM(H110:H110)</f>
        <v>9</v>
      </c>
      <c r="I112" s="19">
        <f>SUM(I110:I110)</f>
        <v>1</v>
      </c>
      <c r="J112" s="19">
        <f>SUM(J110:J110)</f>
        <v>10</v>
      </c>
      <c r="K112" s="70">
        <f>SUM(K110:K110)</f>
        <v>1</v>
      </c>
      <c r="L112" s="19"/>
      <c r="M112" s="69">
        <f>SUM(M110:M110)</f>
        <v>0</v>
      </c>
      <c r="N112" s="19">
        <f>SUM(N110:N110)</f>
        <v>1</v>
      </c>
      <c r="O112" s="19">
        <f>SUM(O110:O110)</f>
        <v>5</v>
      </c>
      <c r="P112" s="19">
        <f>SUM(P110:P110)</f>
        <v>9</v>
      </c>
      <c r="Q112" s="70">
        <f>SUM(Q110:Q110)</f>
        <v>6</v>
      </c>
      <c r="R112" s="19"/>
      <c r="S112" s="69">
        <f aca="true" t="shared" si="26" ref="S112:Z112">SUM(S110:S110)</f>
        <v>0</v>
      </c>
      <c r="T112" s="19">
        <f t="shared" si="26"/>
        <v>0</v>
      </c>
      <c r="U112" s="19">
        <f t="shared" si="26"/>
        <v>2</v>
      </c>
      <c r="V112" s="19">
        <f t="shared" si="26"/>
        <v>0</v>
      </c>
      <c r="W112" s="19">
        <f t="shared" si="26"/>
        <v>0</v>
      </c>
      <c r="X112" s="19">
        <f t="shared" si="26"/>
        <v>0</v>
      </c>
      <c r="Y112" s="19">
        <f t="shared" si="26"/>
        <v>19</v>
      </c>
      <c r="Z112" s="70">
        <f t="shared" si="26"/>
        <v>0</v>
      </c>
      <c r="AA112" s="19"/>
      <c r="AB112" s="69">
        <f>SUM(AB110:AB110)</f>
        <v>0</v>
      </c>
      <c r="AC112" s="19">
        <f>SUM(AC110:AC110)</f>
        <v>18</v>
      </c>
      <c r="AD112" s="70">
        <f>SUM(AD110:AD110)</f>
        <v>3</v>
      </c>
      <c r="AE112" s="19"/>
      <c r="AF112" s="69">
        <f>SUM(AF110:AF110)</f>
        <v>1</v>
      </c>
      <c r="AG112" s="19">
        <f>SUM(AG110:AG110)</f>
        <v>6</v>
      </c>
      <c r="AH112" s="19">
        <f>SUM(AH110:AH110)</f>
        <v>5</v>
      </c>
      <c r="AI112" s="19">
        <f>SUM(AI110:AI110)</f>
        <v>7</v>
      </c>
      <c r="AJ112" s="70">
        <f>SUM(AJ110:AJ110)</f>
        <v>2</v>
      </c>
      <c r="AK112" s="19"/>
      <c r="AL112" s="69">
        <f>SUM(AL110:AL110)</f>
        <v>8</v>
      </c>
      <c r="AM112" s="19">
        <f>SUM(AM110:AM110)</f>
        <v>4</v>
      </c>
      <c r="AN112" s="70">
        <f>SUM(AN110:AN110)</f>
        <v>9</v>
      </c>
      <c r="AO112" s="19"/>
      <c r="AP112" s="69">
        <f aca="true" t="shared" si="27" ref="AP112:AV112">SUM(AP110:AP110)</f>
        <v>1</v>
      </c>
      <c r="AQ112" s="19">
        <f t="shared" si="27"/>
        <v>0</v>
      </c>
      <c r="AR112" s="19">
        <f t="shared" si="27"/>
        <v>0</v>
      </c>
      <c r="AS112" s="19">
        <f t="shared" si="27"/>
        <v>0</v>
      </c>
      <c r="AT112" s="19">
        <f t="shared" si="27"/>
        <v>1</v>
      </c>
      <c r="AU112" s="19">
        <f t="shared" si="27"/>
        <v>0</v>
      </c>
      <c r="AV112" s="70">
        <f t="shared" si="27"/>
        <v>2</v>
      </c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s="71" customFormat="1" ht="18.75">
      <c r="A113" s="66" t="s">
        <v>116</v>
      </c>
      <c r="B113" s="67"/>
      <c r="C113" s="21">
        <f>C112/C128</f>
        <v>0.026957637997432605</v>
      </c>
      <c r="D113" s="19"/>
      <c r="E113" s="57">
        <f>E112/$C112</f>
        <v>0.5238095238095238</v>
      </c>
      <c r="F113" s="20">
        <f>F112/$C112</f>
        <v>0.47619047619047616</v>
      </c>
      <c r="G113" s="22"/>
      <c r="H113" s="57">
        <f>H112/$C112</f>
        <v>0.42857142857142855</v>
      </c>
      <c r="I113" s="22">
        <f>I112/$C112</f>
        <v>0.047619047619047616</v>
      </c>
      <c r="J113" s="22">
        <f>J112/$C112</f>
        <v>0.47619047619047616</v>
      </c>
      <c r="K113" s="20">
        <f>K112/$C112</f>
        <v>0.047619047619047616</v>
      </c>
      <c r="L113" s="22"/>
      <c r="M113" s="57">
        <f>M112/$C112</f>
        <v>0</v>
      </c>
      <c r="N113" s="22">
        <f>N112/$C112</f>
        <v>0.047619047619047616</v>
      </c>
      <c r="O113" s="22">
        <f>O112/$C112</f>
        <v>0.23809523809523808</v>
      </c>
      <c r="P113" s="22">
        <f>P112/$C112</f>
        <v>0.42857142857142855</v>
      </c>
      <c r="Q113" s="20">
        <f>Q112/$C112</f>
        <v>0.2857142857142857</v>
      </c>
      <c r="R113" s="22"/>
      <c r="S113" s="57">
        <f aca="true" t="shared" si="28" ref="S113:Z113">S112/$C112</f>
        <v>0</v>
      </c>
      <c r="T113" s="22">
        <f t="shared" si="28"/>
        <v>0</v>
      </c>
      <c r="U113" s="22">
        <f t="shared" si="28"/>
        <v>0.09523809523809523</v>
      </c>
      <c r="V113" s="22">
        <f t="shared" si="28"/>
        <v>0</v>
      </c>
      <c r="W113" s="22">
        <f t="shared" si="28"/>
        <v>0</v>
      </c>
      <c r="X113" s="22">
        <f t="shared" si="28"/>
        <v>0</v>
      </c>
      <c r="Y113" s="22">
        <f t="shared" si="28"/>
        <v>0.9047619047619048</v>
      </c>
      <c r="Z113" s="20">
        <f t="shared" si="28"/>
        <v>0</v>
      </c>
      <c r="AA113" s="22"/>
      <c r="AB113" s="57">
        <f>AB112/$C112</f>
        <v>0</v>
      </c>
      <c r="AC113" s="22">
        <f>AC112/$C112</f>
        <v>0.8571428571428571</v>
      </c>
      <c r="AD113" s="20">
        <f>AD112/$C112</f>
        <v>0.14285714285714285</v>
      </c>
      <c r="AE113" s="22"/>
      <c r="AF113" s="57">
        <f>AF112/$C112</f>
        <v>0.047619047619047616</v>
      </c>
      <c r="AG113" s="22">
        <f>AG112/$C112</f>
        <v>0.2857142857142857</v>
      </c>
      <c r="AH113" s="22">
        <f>AH112/$C112</f>
        <v>0.23809523809523808</v>
      </c>
      <c r="AI113" s="22">
        <f>AI112/$C112</f>
        <v>0.3333333333333333</v>
      </c>
      <c r="AJ113" s="20">
        <f>AJ112/$C112</f>
        <v>0.09523809523809523</v>
      </c>
      <c r="AK113" s="22"/>
      <c r="AL113" s="57">
        <f aca="true" t="shared" si="29" ref="AL113:AV113">AL112/$C112</f>
        <v>0.38095238095238093</v>
      </c>
      <c r="AM113" s="22">
        <f t="shared" si="29"/>
        <v>0.19047619047619047</v>
      </c>
      <c r="AN113" s="20">
        <f t="shared" si="29"/>
        <v>0.42857142857142855</v>
      </c>
      <c r="AO113" s="22"/>
      <c r="AP113" s="57">
        <f t="shared" si="29"/>
        <v>0.047619047619047616</v>
      </c>
      <c r="AQ113" s="22">
        <f t="shared" si="29"/>
        <v>0</v>
      </c>
      <c r="AR113" s="22">
        <f t="shared" si="29"/>
        <v>0</v>
      </c>
      <c r="AS113" s="22">
        <f t="shared" si="29"/>
        <v>0</v>
      </c>
      <c r="AT113" s="22">
        <f t="shared" si="29"/>
        <v>0.047619047619047616</v>
      </c>
      <c r="AU113" s="22">
        <f t="shared" si="29"/>
        <v>0</v>
      </c>
      <c r="AV113" s="20">
        <f t="shared" si="29"/>
        <v>0.09523809523809523</v>
      </c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s="36" customFormat="1" ht="18.75">
      <c r="A114" s="42"/>
      <c r="B114" s="43"/>
      <c r="C114" s="11"/>
      <c r="D114" s="2"/>
      <c r="E114" s="12"/>
      <c r="F114" s="3"/>
      <c r="G114" s="2"/>
      <c r="H114" s="12"/>
      <c r="I114" s="2"/>
      <c r="J114" s="2"/>
      <c r="K114" s="3"/>
      <c r="L114" s="2"/>
      <c r="M114" s="12"/>
      <c r="N114" s="2"/>
      <c r="O114" s="2"/>
      <c r="P114" s="2"/>
      <c r="Q114" s="3"/>
      <c r="R114" s="2"/>
      <c r="S114" s="12"/>
      <c r="T114" s="2"/>
      <c r="U114" s="2"/>
      <c r="V114" s="2"/>
      <c r="W114" s="2"/>
      <c r="X114" s="2"/>
      <c r="Y114" s="2"/>
      <c r="Z114" s="3"/>
      <c r="AA114" s="2"/>
      <c r="AB114" s="12"/>
      <c r="AC114" s="2"/>
      <c r="AD114" s="3"/>
      <c r="AE114" s="2"/>
      <c r="AF114" s="12"/>
      <c r="AG114" s="2"/>
      <c r="AH114" s="2"/>
      <c r="AI114" s="2"/>
      <c r="AJ114" s="3"/>
      <c r="AK114" s="2"/>
      <c r="AL114" s="12"/>
      <c r="AM114" s="2"/>
      <c r="AN114" s="3"/>
      <c r="AO114" s="2"/>
      <c r="AP114" s="12"/>
      <c r="AQ114" s="2"/>
      <c r="AR114" s="2"/>
      <c r="AS114" s="2"/>
      <c r="AT114" s="2"/>
      <c r="AU114" s="2"/>
      <c r="AV114" s="3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s="36" customFormat="1" ht="18.75">
      <c r="A115" s="42"/>
      <c r="B115" s="43"/>
      <c r="C115" s="11"/>
      <c r="D115" s="2"/>
      <c r="E115" s="12"/>
      <c r="F115" s="3"/>
      <c r="G115" s="2"/>
      <c r="H115" s="12"/>
      <c r="I115" s="2"/>
      <c r="J115" s="2"/>
      <c r="K115" s="3"/>
      <c r="L115" s="2"/>
      <c r="M115" s="12"/>
      <c r="N115" s="2"/>
      <c r="O115" s="2"/>
      <c r="P115" s="2"/>
      <c r="Q115" s="3"/>
      <c r="R115" s="2"/>
      <c r="S115" s="12"/>
      <c r="T115" s="2"/>
      <c r="U115" s="2"/>
      <c r="V115" s="2"/>
      <c r="W115" s="2"/>
      <c r="X115" s="2"/>
      <c r="Y115" s="2"/>
      <c r="Z115" s="3"/>
      <c r="AA115" s="2"/>
      <c r="AB115" s="12"/>
      <c r="AC115" s="2"/>
      <c r="AD115" s="3"/>
      <c r="AE115" s="2"/>
      <c r="AF115" s="12"/>
      <c r="AG115" s="2"/>
      <c r="AH115" s="2"/>
      <c r="AI115" s="2"/>
      <c r="AJ115" s="3"/>
      <c r="AK115" s="2"/>
      <c r="AL115" s="12"/>
      <c r="AM115" s="2"/>
      <c r="AN115" s="3"/>
      <c r="AO115" s="2"/>
      <c r="AP115" s="12"/>
      <c r="AQ115" s="2"/>
      <c r="AR115" s="2"/>
      <c r="AS115" s="2"/>
      <c r="AT115" s="2"/>
      <c r="AU115" s="2"/>
      <c r="AV115" s="3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s="36" customFormat="1" ht="18.75">
      <c r="A116" s="34" t="s">
        <v>11</v>
      </c>
      <c r="B116" s="35"/>
      <c r="C116" s="11"/>
      <c r="D116" s="2"/>
      <c r="E116" s="12"/>
      <c r="F116" s="3"/>
      <c r="G116" s="2"/>
      <c r="H116" s="12"/>
      <c r="I116" s="2"/>
      <c r="J116" s="2"/>
      <c r="K116" s="3"/>
      <c r="L116" s="2"/>
      <c r="M116" s="12"/>
      <c r="N116" s="2"/>
      <c r="O116" s="2"/>
      <c r="P116" s="2"/>
      <c r="Q116" s="3"/>
      <c r="R116" s="2"/>
      <c r="S116" s="12"/>
      <c r="T116" s="2"/>
      <c r="U116" s="2"/>
      <c r="V116" s="2"/>
      <c r="W116" s="2"/>
      <c r="X116" s="2"/>
      <c r="Y116" s="2"/>
      <c r="Z116" s="3"/>
      <c r="AA116" s="2"/>
      <c r="AB116" s="12"/>
      <c r="AC116" s="2"/>
      <c r="AD116" s="3"/>
      <c r="AE116" s="2"/>
      <c r="AF116" s="12"/>
      <c r="AG116" s="2"/>
      <c r="AH116" s="2"/>
      <c r="AI116" s="2"/>
      <c r="AJ116" s="3"/>
      <c r="AK116" s="2"/>
      <c r="AL116" s="12"/>
      <c r="AM116" s="2"/>
      <c r="AN116" s="3"/>
      <c r="AO116" s="2"/>
      <c r="AP116" s="12"/>
      <c r="AQ116" s="2"/>
      <c r="AR116" s="2"/>
      <c r="AS116" s="2"/>
      <c r="AT116" s="2"/>
      <c r="AU116" s="2"/>
      <c r="AV116" s="3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 s="36" customFormat="1" ht="18.75">
      <c r="A117" s="37" t="s">
        <v>131</v>
      </c>
      <c r="B117" s="38"/>
      <c r="C117" s="11">
        <v>1</v>
      </c>
      <c r="D117" s="2"/>
      <c r="E117" s="12"/>
      <c r="F117" s="3">
        <v>1</v>
      </c>
      <c r="G117" s="2"/>
      <c r="H117" s="39">
        <v>1</v>
      </c>
      <c r="I117" s="40"/>
      <c r="J117" s="40"/>
      <c r="K117" s="41"/>
      <c r="L117" s="2"/>
      <c r="M117" s="39"/>
      <c r="N117" s="40"/>
      <c r="O117" s="40"/>
      <c r="P117" s="40"/>
      <c r="Q117" s="41">
        <v>1</v>
      </c>
      <c r="R117" s="2"/>
      <c r="S117" s="39"/>
      <c r="T117" s="40"/>
      <c r="U117" s="40"/>
      <c r="V117" s="40"/>
      <c r="W117" s="40"/>
      <c r="X117" s="40"/>
      <c r="Y117" s="40">
        <v>1</v>
      </c>
      <c r="Z117" s="41"/>
      <c r="AA117" s="2"/>
      <c r="AB117" s="39"/>
      <c r="AC117" s="40"/>
      <c r="AD117" s="41">
        <v>1</v>
      </c>
      <c r="AE117" s="2"/>
      <c r="AF117" s="39"/>
      <c r="AG117" s="40"/>
      <c r="AH117" s="40"/>
      <c r="AI117" s="40"/>
      <c r="AJ117" s="41">
        <v>1</v>
      </c>
      <c r="AK117" s="2"/>
      <c r="AL117" s="39">
        <v>1</v>
      </c>
      <c r="AM117" s="40"/>
      <c r="AN117" s="41"/>
      <c r="AO117" s="2"/>
      <c r="AP117" s="39"/>
      <c r="AQ117" s="40"/>
      <c r="AR117" s="40"/>
      <c r="AS117" s="40"/>
      <c r="AT117" s="40"/>
      <c r="AU117" s="40"/>
      <c r="AV117" s="41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s="36" customFormat="1" ht="18.75">
      <c r="A118" s="59" t="s">
        <v>72</v>
      </c>
      <c r="B118" s="38"/>
      <c r="C118" s="60">
        <v>4</v>
      </c>
      <c r="D118" s="2"/>
      <c r="E118" s="61">
        <v>4</v>
      </c>
      <c r="F118" s="62"/>
      <c r="G118" s="2"/>
      <c r="H118" s="63"/>
      <c r="I118" s="64"/>
      <c r="J118" s="64">
        <v>3</v>
      </c>
      <c r="K118" s="65">
        <v>1</v>
      </c>
      <c r="L118" s="2"/>
      <c r="M118" s="63"/>
      <c r="N118" s="64">
        <v>1</v>
      </c>
      <c r="O118" s="64">
        <v>1</v>
      </c>
      <c r="P118" s="64">
        <v>2</v>
      </c>
      <c r="Q118" s="65"/>
      <c r="R118" s="2"/>
      <c r="S118" s="63"/>
      <c r="T118" s="64"/>
      <c r="U118" s="64"/>
      <c r="V118" s="64"/>
      <c r="W118" s="64"/>
      <c r="X118" s="64"/>
      <c r="Y118" s="64">
        <v>4</v>
      </c>
      <c r="Z118" s="65"/>
      <c r="AA118" s="2"/>
      <c r="AB118" s="63"/>
      <c r="AC118" s="64">
        <v>4</v>
      </c>
      <c r="AD118" s="65"/>
      <c r="AE118" s="2"/>
      <c r="AF118" s="63"/>
      <c r="AG118" s="64">
        <v>4</v>
      </c>
      <c r="AH118" s="64"/>
      <c r="AI118" s="64"/>
      <c r="AJ118" s="65"/>
      <c r="AK118" s="2"/>
      <c r="AL118" s="63"/>
      <c r="AM118" s="64"/>
      <c r="AN118" s="65">
        <v>4</v>
      </c>
      <c r="AO118" s="2"/>
      <c r="AP118" s="63"/>
      <c r="AQ118" s="64"/>
      <c r="AR118" s="64"/>
      <c r="AS118" s="64"/>
      <c r="AT118" s="64"/>
      <c r="AU118" s="64"/>
      <c r="AV118" s="65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 s="36" customFormat="1" ht="18.75">
      <c r="A119" s="37" t="s">
        <v>132</v>
      </c>
      <c r="B119" s="38"/>
      <c r="C119" s="11">
        <v>1</v>
      </c>
      <c r="D119" s="2"/>
      <c r="E119" s="12"/>
      <c r="F119" s="3">
        <v>1</v>
      </c>
      <c r="G119" s="2"/>
      <c r="H119" s="39">
        <v>1</v>
      </c>
      <c r="I119" s="40"/>
      <c r="J119" s="40"/>
      <c r="K119" s="41"/>
      <c r="L119" s="2"/>
      <c r="M119" s="39"/>
      <c r="N119" s="40"/>
      <c r="O119" s="40">
        <v>1</v>
      </c>
      <c r="P119" s="40"/>
      <c r="Q119" s="41"/>
      <c r="R119" s="2"/>
      <c r="S119" s="39"/>
      <c r="T119" s="40"/>
      <c r="U119" s="40"/>
      <c r="V119" s="40"/>
      <c r="W119" s="40"/>
      <c r="X119" s="40"/>
      <c r="Y119" s="40">
        <v>1</v>
      </c>
      <c r="Z119" s="41"/>
      <c r="AA119" s="2"/>
      <c r="AB119" s="39"/>
      <c r="AC119" s="40"/>
      <c r="AD119" s="41">
        <v>1</v>
      </c>
      <c r="AE119" s="2"/>
      <c r="AF119" s="39"/>
      <c r="AG119" s="40"/>
      <c r="AH119" s="40"/>
      <c r="AI119" s="40">
        <v>1</v>
      </c>
      <c r="AJ119" s="41"/>
      <c r="AK119" s="2"/>
      <c r="AL119" s="39"/>
      <c r="AM119" s="40"/>
      <c r="AN119" s="41">
        <v>1</v>
      </c>
      <c r="AO119" s="2"/>
      <c r="AP119" s="39"/>
      <c r="AQ119" s="40"/>
      <c r="AR119" s="40"/>
      <c r="AS119" s="40"/>
      <c r="AT119" s="40"/>
      <c r="AU119" s="40"/>
      <c r="AV119" s="41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 s="36" customFormat="1" ht="18.75">
      <c r="A120" s="59" t="s">
        <v>115</v>
      </c>
      <c r="B120" s="38"/>
      <c r="C120" s="60">
        <v>2</v>
      </c>
      <c r="D120" s="2"/>
      <c r="E120" s="61"/>
      <c r="F120" s="62">
        <v>2</v>
      </c>
      <c r="G120" s="2"/>
      <c r="H120" s="63">
        <v>2</v>
      </c>
      <c r="I120" s="64"/>
      <c r="J120" s="64"/>
      <c r="K120" s="65"/>
      <c r="L120" s="2"/>
      <c r="M120" s="63"/>
      <c r="N120" s="64"/>
      <c r="O120" s="64"/>
      <c r="P120" s="64">
        <v>1</v>
      </c>
      <c r="Q120" s="65">
        <v>1</v>
      </c>
      <c r="R120" s="2"/>
      <c r="S120" s="63"/>
      <c r="T120" s="64"/>
      <c r="U120" s="64"/>
      <c r="V120" s="64"/>
      <c r="W120" s="64"/>
      <c r="X120" s="64"/>
      <c r="Y120" s="64">
        <v>2</v>
      </c>
      <c r="Z120" s="65"/>
      <c r="AA120" s="2"/>
      <c r="AB120" s="63"/>
      <c r="AC120" s="64"/>
      <c r="AD120" s="65">
        <v>2</v>
      </c>
      <c r="AE120" s="2"/>
      <c r="AF120" s="63"/>
      <c r="AG120" s="64"/>
      <c r="AH120" s="64"/>
      <c r="AI120" s="64">
        <v>1</v>
      </c>
      <c r="AJ120" s="65">
        <v>1</v>
      </c>
      <c r="AK120" s="2"/>
      <c r="AL120" s="63">
        <v>1</v>
      </c>
      <c r="AM120" s="64"/>
      <c r="AN120" s="65">
        <v>1</v>
      </c>
      <c r="AO120" s="2"/>
      <c r="AP120" s="63"/>
      <c r="AQ120" s="64"/>
      <c r="AR120" s="64"/>
      <c r="AS120" s="64"/>
      <c r="AT120" s="64"/>
      <c r="AU120" s="64"/>
      <c r="AV120" s="65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 s="36" customFormat="1" ht="18.75">
      <c r="A121" s="37" t="s">
        <v>135</v>
      </c>
      <c r="B121" s="38"/>
      <c r="C121" s="11">
        <v>1</v>
      </c>
      <c r="D121" s="2"/>
      <c r="E121" s="12"/>
      <c r="F121" s="3">
        <v>1</v>
      </c>
      <c r="G121" s="2"/>
      <c r="H121" s="39">
        <v>1</v>
      </c>
      <c r="I121" s="40"/>
      <c r="J121" s="40"/>
      <c r="K121" s="41"/>
      <c r="L121" s="2"/>
      <c r="M121" s="39"/>
      <c r="N121" s="40">
        <v>1</v>
      </c>
      <c r="O121" s="40"/>
      <c r="P121" s="40"/>
      <c r="Q121" s="41"/>
      <c r="R121" s="2"/>
      <c r="S121" s="39"/>
      <c r="T121" s="40"/>
      <c r="U121" s="40"/>
      <c r="V121" s="40"/>
      <c r="W121" s="40"/>
      <c r="X121" s="40"/>
      <c r="Y121" s="40">
        <v>1</v>
      </c>
      <c r="Z121" s="41"/>
      <c r="AA121" s="2"/>
      <c r="AB121" s="39"/>
      <c r="AC121" s="40"/>
      <c r="AD121" s="41">
        <v>1</v>
      </c>
      <c r="AE121" s="2"/>
      <c r="AF121" s="39"/>
      <c r="AG121" s="40"/>
      <c r="AH121" s="40"/>
      <c r="AI121" s="40">
        <v>1</v>
      </c>
      <c r="AJ121" s="41"/>
      <c r="AK121" s="2"/>
      <c r="AL121" s="39"/>
      <c r="AM121" s="40">
        <v>1</v>
      </c>
      <c r="AN121" s="41"/>
      <c r="AO121" s="2"/>
      <c r="AP121" s="39"/>
      <c r="AQ121" s="40"/>
      <c r="AR121" s="40"/>
      <c r="AS121" s="40"/>
      <c r="AT121" s="40"/>
      <c r="AU121" s="40"/>
      <c r="AV121" s="41">
        <v>1</v>
      </c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 s="36" customFormat="1" ht="18.75">
      <c r="A122" s="59" t="s">
        <v>133</v>
      </c>
      <c r="B122" s="38"/>
      <c r="C122" s="60">
        <v>6</v>
      </c>
      <c r="D122" s="2"/>
      <c r="E122" s="61">
        <v>4</v>
      </c>
      <c r="F122" s="62">
        <v>2</v>
      </c>
      <c r="G122" s="2"/>
      <c r="H122" s="63"/>
      <c r="I122" s="64"/>
      <c r="J122" s="64">
        <v>6</v>
      </c>
      <c r="K122" s="65"/>
      <c r="L122" s="2"/>
      <c r="M122" s="63">
        <v>1</v>
      </c>
      <c r="N122" s="64">
        <v>3</v>
      </c>
      <c r="O122" s="64">
        <v>1</v>
      </c>
      <c r="P122" s="64">
        <v>1</v>
      </c>
      <c r="Q122" s="65"/>
      <c r="R122" s="2"/>
      <c r="S122" s="63"/>
      <c r="T122" s="64">
        <v>1</v>
      </c>
      <c r="U122" s="64"/>
      <c r="V122" s="64">
        <v>2</v>
      </c>
      <c r="W122" s="64"/>
      <c r="X122" s="64"/>
      <c r="Y122" s="64">
        <v>3</v>
      </c>
      <c r="Z122" s="65"/>
      <c r="AA122" s="2"/>
      <c r="AB122" s="63"/>
      <c r="AC122" s="64">
        <v>6</v>
      </c>
      <c r="AD122" s="65"/>
      <c r="AE122" s="2"/>
      <c r="AF122" s="63"/>
      <c r="AG122" s="64">
        <v>6</v>
      </c>
      <c r="AH122" s="64"/>
      <c r="AI122" s="64"/>
      <c r="AJ122" s="65"/>
      <c r="AK122" s="2"/>
      <c r="AL122" s="63"/>
      <c r="AM122" s="64"/>
      <c r="AN122" s="65">
        <v>6</v>
      </c>
      <c r="AO122" s="2"/>
      <c r="AP122" s="63"/>
      <c r="AQ122" s="64"/>
      <c r="AR122" s="64"/>
      <c r="AS122" s="64"/>
      <c r="AT122" s="64"/>
      <c r="AU122" s="64"/>
      <c r="AV122" s="65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 s="36" customFormat="1" ht="18.75">
      <c r="A123" s="37" t="s">
        <v>136</v>
      </c>
      <c r="B123" s="38"/>
      <c r="C123" s="11">
        <v>2</v>
      </c>
      <c r="D123" s="2"/>
      <c r="E123" s="12">
        <v>1</v>
      </c>
      <c r="F123" s="3">
        <v>1</v>
      </c>
      <c r="G123" s="2"/>
      <c r="H123" s="39"/>
      <c r="I123" s="40"/>
      <c r="J123" s="40">
        <v>2</v>
      </c>
      <c r="K123" s="41"/>
      <c r="L123" s="2"/>
      <c r="M123" s="39">
        <v>2</v>
      </c>
      <c r="N123" s="40"/>
      <c r="O123" s="40"/>
      <c r="P123" s="40"/>
      <c r="Q123" s="41"/>
      <c r="R123" s="2"/>
      <c r="S123" s="39"/>
      <c r="T123" s="40"/>
      <c r="U123" s="40"/>
      <c r="V123" s="40"/>
      <c r="W123" s="40"/>
      <c r="X123" s="40"/>
      <c r="Y123" s="40">
        <v>2</v>
      </c>
      <c r="Z123" s="41"/>
      <c r="AA123" s="2"/>
      <c r="AB123" s="39"/>
      <c r="AC123" s="40">
        <v>2</v>
      </c>
      <c r="AD123" s="41"/>
      <c r="AE123" s="2"/>
      <c r="AF123" s="39"/>
      <c r="AG123" s="40">
        <v>2</v>
      </c>
      <c r="AH123" s="40"/>
      <c r="AI123" s="40"/>
      <c r="AJ123" s="41"/>
      <c r="AK123" s="2"/>
      <c r="AL123" s="39"/>
      <c r="AM123" s="40"/>
      <c r="AN123" s="41">
        <v>2</v>
      </c>
      <c r="AO123" s="2"/>
      <c r="AP123" s="39"/>
      <c r="AQ123" s="40"/>
      <c r="AR123" s="40"/>
      <c r="AS123" s="40"/>
      <c r="AT123" s="40"/>
      <c r="AU123" s="40"/>
      <c r="AV123" s="41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 s="36" customFormat="1" ht="15" customHeight="1">
      <c r="A124" s="53"/>
      <c r="B124" s="38"/>
      <c r="C124" s="11"/>
      <c r="D124" s="2"/>
      <c r="E124" s="12"/>
      <c r="F124" s="3"/>
      <c r="G124" s="2"/>
      <c r="H124" s="12"/>
      <c r="I124" s="2"/>
      <c r="J124" s="2"/>
      <c r="K124" s="3"/>
      <c r="L124" s="2"/>
      <c r="M124" s="12"/>
      <c r="N124" s="2"/>
      <c r="O124" s="2"/>
      <c r="P124" s="2"/>
      <c r="Q124" s="3"/>
      <c r="R124" s="2"/>
      <c r="S124" s="12"/>
      <c r="T124" s="2"/>
      <c r="U124" s="2"/>
      <c r="V124" s="2"/>
      <c r="W124" s="2"/>
      <c r="X124" s="2"/>
      <c r="Y124" s="2"/>
      <c r="Z124" s="3"/>
      <c r="AA124" s="2"/>
      <c r="AB124" s="12"/>
      <c r="AC124" s="2"/>
      <c r="AD124" s="3"/>
      <c r="AE124" s="2"/>
      <c r="AF124" s="12"/>
      <c r="AG124" s="2"/>
      <c r="AH124" s="2"/>
      <c r="AI124" s="2"/>
      <c r="AJ124" s="3"/>
      <c r="AK124" s="2"/>
      <c r="AL124" s="12"/>
      <c r="AM124" s="2"/>
      <c r="AN124" s="3"/>
      <c r="AO124" s="2"/>
      <c r="AP124" s="12"/>
      <c r="AQ124" s="2"/>
      <c r="AR124" s="2"/>
      <c r="AS124" s="2"/>
      <c r="AT124" s="2"/>
      <c r="AU124" s="2"/>
      <c r="AV124" s="3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 s="71" customFormat="1" ht="15" customHeight="1">
      <c r="A125" s="66" t="s">
        <v>3</v>
      </c>
      <c r="B125" s="67"/>
      <c r="C125" s="68">
        <f>SUM(C117:C123)</f>
        <v>17</v>
      </c>
      <c r="D125" s="19"/>
      <c r="E125" s="69">
        <f>SUM(E117:E123)</f>
        <v>9</v>
      </c>
      <c r="F125" s="70">
        <f>SUM(F117:F123)</f>
        <v>8</v>
      </c>
      <c r="G125" s="19"/>
      <c r="H125" s="69">
        <f>SUM(H117:H123)</f>
        <v>5</v>
      </c>
      <c r="I125" s="19">
        <f>SUM(I117:I123)</f>
        <v>0</v>
      </c>
      <c r="J125" s="19">
        <f>SUM(J117:J123)</f>
        <v>11</v>
      </c>
      <c r="K125" s="70">
        <f>SUM(K117:K123)</f>
        <v>1</v>
      </c>
      <c r="L125" s="19"/>
      <c r="M125" s="69">
        <f>SUM(M117:M123)</f>
        <v>3</v>
      </c>
      <c r="N125" s="19">
        <f>SUM(N117:N123)</f>
        <v>5</v>
      </c>
      <c r="O125" s="19">
        <f>SUM(O117:O123)</f>
        <v>3</v>
      </c>
      <c r="P125" s="19">
        <f>SUM(P117:P123)</f>
        <v>4</v>
      </c>
      <c r="Q125" s="70">
        <f>SUM(Q117:Q123)</f>
        <v>2</v>
      </c>
      <c r="R125" s="19"/>
      <c r="S125" s="69">
        <f aca="true" t="shared" si="30" ref="S125:Z125">SUM(S117:S123)</f>
        <v>0</v>
      </c>
      <c r="T125" s="19">
        <f t="shared" si="30"/>
        <v>1</v>
      </c>
      <c r="U125" s="19">
        <f t="shared" si="30"/>
        <v>0</v>
      </c>
      <c r="V125" s="19">
        <f t="shared" si="30"/>
        <v>2</v>
      </c>
      <c r="W125" s="19">
        <f t="shared" si="30"/>
        <v>0</v>
      </c>
      <c r="X125" s="19">
        <f t="shared" si="30"/>
        <v>0</v>
      </c>
      <c r="Y125" s="19">
        <f t="shared" si="30"/>
        <v>14</v>
      </c>
      <c r="Z125" s="70">
        <f t="shared" si="30"/>
        <v>0</v>
      </c>
      <c r="AA125" s="19"/>
      <c r="AB125" s="69">
        <f>SUM(AB117:AB123)</f>
        <v>0</v>
      </c>
      <c r="AC125" s="19">
        <f>SUM(AC117:AC123)</f>
        <v>12</v>
      </c>
      <c r="AD125" s="70">
        <f>SUM(AD117:AD123)</f>
        <v>5</v>
      </c>
      <c r="AE125" s="19"/>
      <c r="AF125" s="69">
        <f>SUM(AF117:AF123)</f>
        <v>0</v>
      </c>
      <c r="AG125" s="19">
        <f>SUM(AG117:AG123)</f>
        <v>12</v>
      </c>
      <c r="AH125" s="19">
        <f>SUM(AH117:AH123)</f>
        <v>0</v>
      </c>
      <c r="AI125" s="19">
        <f>SUM(AI117:AI123)</f>
        <v>3</v>
      </c>
      <c r="AJ125" s="70">
        <f>SUM(AJ117:AJ123)</f>
        <v>2</v>
      </c>
      <c r="AK125" s="19"/>
      <c r="AL125" s="69">
        <f>SUM(AL117:AL123)</f>
        <v>2</v>
      </c>
      <c r="AM125" s="19">
        <f>SUM(AM117:AM123)</f>
        <v>1</v>
      </c>
      <c r="AN125" s="70">
        <f>SUM(AN117:AN123)</f>
        <v>14</v>
      </c>
      <c r="AO125" s="19"/>
      <c r="AP125" s="69">
        <f aca="true" t="shared" si="31" ref="AP125:AV125">SUM(AP117:AP123)</f>
        <v>0</v>
      </c>
      <c r="AQ125" s="19">
        <f t="shared" si="31"/>
        <v>0</v>
      </c>
      <c r="AR125" s="19">
        <f t="shared" si="31"/>
        <v>0</v>
      </c>
      <c r="AS125" s="19">
        <f t="shared" si="31"/>
        <v>0</v>
      </c>
      <c r="AT125" s="19">
        <f t="shared" si="31"/>
        <v>0</v>
      </c>
      <c r="AU125" s="19">
        <f t="shared" si="31"/>
        <v>0</v>
      </c>
      <c r="AV125" s="70">
        <f t="shared" si="31"/>
        <v>1</v>
      </c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s="71" customFormat="1" ht="15.75" customHeight="1">
      <c r="A126" s="66" t="s">
        <v>116</v>
      </c>
      <c r="B126" s="67"/>
      <c r="C126" s="21">
        <f>C125/C128</f>
        <v>0.021822849807445442</v>
      </c>
      <c r="D126" s="19"/>
      <c r="E126" s="57">
        <f aca="true" t="shared" si="32" ref="E126:AN126">E125/$C125</f>
        <v>0.5294117647058824</v>
      </c>
      <c r="F126" s="20">
        <f t="shared" si="32"/>
        <v>0.47058823529411764</v>
      </c>
      <c r="G126" s="22"/>
      <c r="H126" s="57">
        <f t="shared" si="32"/>
        <v>0.29411764705882354</v>
      </c>
      <c r="I126" s="22">
        <f t="shared" si="32"/>
        <v>0</v>
      </c>
      <c r="J126" s="22">
        <f t="shared" si="32"/>
        <v>0.6470588235294118</v>
      </c>
      <c r="K126" s="20">
        <f t="shared" si="32"/>
        <v>0.058823529411764705</v>
      </c>
      <c r="L126" s="22"/>
      <c r="M126" s="57">
        <f t="shared" si="32"/>
        <v>0.17647058823529413</v>
      </c>
      <c r="N126" s="22">
        <f t="shared" si="32"/>
        <v>0.29411764705882354</v>
      </c>
      <c r="O126" s="22">
        <f t="shared" si="32"/>
        <v>0.17647058823529413</v>
      </c>
      <c r="P126" s="22">
        <f t="shared" si="32"/>
        <v>0.23529411764705882</v>
      </c>
      <c r="Q126" s="20">
        <f t="shared" si="32"/>
        <v>0.11764705882352941</v>
      </c>
      <c r="R126" s="22"/>
      <c r="S126" s="57">
        <f t="shared" si="32"/>
        <v>0</v>
      </c>
      <c r="T126" s="22">
        <f t="shared" si="32"/>
        <v>0.058823529411764705</v>
      </c>
      <c r="U126" s="22">
        <f t="shared" si="32"/>
        <v>0</v>
      </c>
      <c r="V126" s="22">
        <f t="shared" si="32"/>
        <v>0.11764705882352941</v>
      </c>
      <c r="W126" s="22">
        <f t="shared" si="32"/>
        <v>0</v>
      </c>
      <c r="X126" s="22">
        <f t="shared" si="32"/>
        <v>0</v>
      </c>
      <c r="Y126" s="22">
        <f t="shared" si="32"/>
        <v>0.8235294117647058</v>
      </c>
      <c r="Z126" s="20">
        <f t="shared" si="32"/>
        <v>0</v>
      </c>
      <c r="AA126" s="22"/>
      <c r="AB126" s="57">
        <f t="shared" si="32"/>
        <v>0</v>
      </c>
      <c r="AC126" s="22">
        <f t="shared" si="32"/>
        <v>0.7058823529411765</v>
      </c>
      <c r="AD126" s="20">
        <f t="shared" si="32"/>
        <v>0.29411764705882354</v>
      </c>
      <c r="AE126" s="22"/>
      <c r="AF126" s="57">
        <f t="shared" si="32"/>
        <v>0</v>
      </c>
      <c r="AG126" s="22">
        <f t="shared" si="32"/>
        <v>0.7058823529411765</v>
      </c>
      <c r="AH126" s="22">
        <f t="shared" si="32"/>
        <v>0</v>
      </c>
      <c r="AI126" s="22">
        <f t="shared" si="32"/>
        <v>0.17647058823529413</v>
      </c>
      <c r="AJ126" s="20">
        <f t="shared" si="32"/>
        <v>0.11764705882352941</v>
      </c>
      <c r="AK126" s="22"/>
      <c r="AL126" s="57">
        <f t="shared" si="32"/>
        <v>0.11764705882352941</v>
      </c>
      <c r="AM126" s="22">
        <f t="shared" si="32"/>
        <v>0.058823529411764705</v>
      </c>
      <c r="AN126" s="20">
        <f t="shared" si="32"/>
        <v>0.8235294117647058</v>
      </c>
      <c r="AO126" s="22"/>
      <c r="AP126" s="57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0">
        <v>0</v>
      </c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s="36" customFormat="1" ht="15.75" customHeight="1">
      <c r="A127" s="42"/>
      <c r="B127" s="43"/>
      <c r="C127" s="11"/>
      <c r="D127" s="2"/>
      <c r="E127" s="12"/>
      <c r="F127" s="3"/>
      <c r="G127" s="2"/>
      <c r="H127" s="12"/>
      <c r="I127" s="2"/>
      <c r="J127" s="2"/>
      <c r="K127" s="3"/>
      <c r="L127" s="2"/>
      <c r="M127" s="12"/>
      <c r="N127" s="2"/>
      <c r="O127" s="2"/>
      <c r="P127" s="2"/>
      <c r="Q127" s="3"/>
      <c r="R127" s="2"/>
      <c r="S127" s="12"/>
      <c r="T127" s="2"/>
      <c r="U127" s="2"/>
      <c r="V127" s="2"/>
      <c r="W127" s="2"/>
      <c r="X127" s="2"/>
      <c r="Y127" s="2"/>
      <c r="Z127" s="3"/>
      <c r="AA127" s="2"/>
      <c r="AB127" s="12"/>
      <c r="AC127" s="2"/>
      <c r="AD127" s="3"/>
      <c r="AE127" s="2"/>
      <c r="AF127" s="12"/>
      <c r="AG127" s="2"/>
      <c r="AH127" s="2"/>
      <c r="AI127" s="2"/>
      <c r="AJ127" s="3"/>
      <c r="AK127" s="2"/>
      <c r="AL127" s="12"/>
      <c r="AM127" s="2"/>
      <c r="AN127" s="3"/>
      <c r="AO127" s="2"/>
      <c r="AP127" s="12"/>
      <c r="AQ127" s="2"/>
      <c r="AR127" s="2"/>
      <c r="AS127" s="2"/>
      <c r="AT127" s="2"/>
      <c r="AU127" s="2"/>
      <c r="AV127" s="3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1:57" s="71" customFormat="1" ht="18.75">
      <c r="A128" s="34" t="s">
        <v>12</v>
      </c>
      <c r="B128" s="35"/>
      <c r="C128" s="68">
        <f>SUM(C32,C42,C51,C65,C75,C89,C96,C107,C112,C125)</f>
        <v>779</v>
      </c>
      <c r="D128" s="19"/>
      <c r="E128" s="69">
        <f>SUM(E32,E42,E51,E65,E75,E89,E96,E107,E112,E125)</f>
        <v>325</v>
      </c>
      <c r="F128" s="70">
        <f>SUM(F32,F42,F51,F65,F75,F89,F96,F107,F112,F125)</f>
        <v>454</v>
      </c>
      <c r="G128" s="19"/>
      <c r="H128" s="69">
        <f>SUM(H32,H42,H51,H65,H75,H89,H96,H107,H112,H125)</f>
        <v>556</v>
      </c>
      <c r="I128" s="19">
        <f>SUM(I32,I42,I51,I65,I75,I89,I96,I107,I112,I125)</f>
        <v>52</v>
      </c>
      <c r="J128" s="19">
        <f>SUM(J32,J42,J51,J65,J75,J89,J96,J107,J112,J125)</f>
        <v>164</v>
      </c>
      <c r="K128" s="70">
        <f>SUM(K32,K42,K51,K65,K75,K89,K96,K107,K112,K125)</f>
        <v>7</v>
      </c>
      <c r="L128" s="19"/>
      <c r="M128" s="69">
        <f>SUM(M32,M42,M51,M65,M75,M89,M96,M107,M112,M125)</f>
        <v>27</v>
      </c>
      <c r="N128" s="19">
        <f>SUM(N32,N42,N51,N65,N75,N89,N96,N107,N112,N125)</f>
        <v>186</v>
      </c>
      <c r="O128" s="19">
        <f>SUM(O32,O42,O51,O65,O75,O89,O96,O107,O112,O125)</f>
        <v>211</v>
      </c>
      <c r="P128" s="19">
        <f>SUM(P32,P42,P51,P65,P75,P89,P96,P107,P112,P125)</f>
        <v>215</v>
      </c>
      <c r="Q128" s="70">
        <f>SUM(Q32,Q42,Q51,Q65,Q75,Q89,Q96,Q107,Q112,Q125)</f>
        <v>140</v>
      </c>
      <c r="R128" s="19"/>
      <c r="S128" s="69">
        <f aca="true" t="shared" si="33" ref="S128:AD128">SUM(S32,S42,S51,S65,S75,S89,S96,S107,S112,S125)</f>
        <v>4</v>
      </c>
      <c r="T128" s="19">
        <f t="shared" si="33"/>
        <v>17</v>
      </c>
      <c r="U128" s="19">
        <f t="shared" si="33"/>
        <v>47</v>
      </c>
      <c r="V128" s="19">
        <f t="shared" si="33"/>
        <v>17</v>
      </c>
      <c r="W128" s="19">
        <f t="shared" si="33"/>
        <v>35</v>
      </c>
      <c r="X128" s="19">
        <f t="shared" si="33"/>
        <v>1</v>
      </c>
      <c r="Y128" s="19">
        <f t="shared" si="33"/>
        <v>657</v>
      </c>
      <c r="Z128" s="70">
        <f t="shared" si="33"/>
        <v>1</v>
      </c>
      <c r="AA128" s="19">
        <f t="shared" si="33"/>
        <v>0</v>
      </c>
      <c r="AB128" s="69">
        <f t="shared" si="33"/>
        <v>15</v>
      </c>
      <c r="AC128" s="19">
        <f t="shared" si="33"/>
        <v>602</v>
      </c>
      <c r="AD128" s="70">
        <f t="shared" si="33"/>
        <v>162</v>
      </c>
      <c r="AE128" s="19"/>
      <c r="AF128" s="69">
        <f>SUM(AF32,AF42,AF51,AF65,AF75,AF89,AF96,AF107,AF112,AF125)</f>
        <v>15</v>
      </c>
      <c r="AG128" s="19">
        <f>SUM(AG32,AG42,AG51,AG65,AG75,AG89,AG96,AG107,AG112,AG125)</f>
        <v>160</v>
      </c>
      <c r="AH128" s="19">
        <f>SUM(AH32,AH42,AH51,AH65,AH75,AH89,AH96,AH107,AH112,AH125)</f>
        <v>214</v>
      </c>
      <c r="AI128" s="19">
        <f>SUM(AI32,AI42,AI51,AI65,AI75,AI89,AI96,AI107,AI112,AI125)</f>
        <v>223</v>
      </c>
      <c r="AJ128" s="70">
        <f>SUM(AJ32,AJ42,AJ51,AJ65,AJ75,AJ89,AJ96,AJ107,AJ112,AJ125)</f>
        <v>167</v>
      </c>
      <c r="AK128" s="19"/>
      <c r="AL128" s="69">
        <f>SUM(AL32,AL42,AL51,AL65,AL75,AL89,AL96,AL107,AL112,AL125)</f>
        <v>358</v>
      </c>
      <c r="AM128" s="19">
        <f>SUM(AM32,AM42,AM51,AM65,AM75,AM89,AM96,AM107,AM112,AM125)</f>
        <v>152</v>
      </c>
      <c r="AN128" s="70">
        <f>SUM(AN32,AN42,AN51,AN65,AN75,AN89,AN96,AN107,AN112,AN125)</f>
        <v>269</v>
      </c>
      <c r="AO128" s="19"/>
      <c r="AP128" s="69">
        <f aca="true" t="shared" si="34" ref="AP128:AV128">SUM(AP32,AP42,AP51,AP65,AP75,AP89,AP96,AP107,AP112,AP125)</f>
        <v>9</v>
      </c>
      <c r="AQ128" s="19">
        <f t="shared" si="34"/>
        <v>2</v>
      </c>
      <c r="AR128" s="19">
        <f t="shared" si="34"/>
        <v>21</v>
      </c>
      <c r="AS128" s="19">
        <f t="shared" si="34"/>
        <v>19</v>
      </c>
      <c r="AT128" s="19">
        <f t="shared" si="34"/>
        <v>33</v>
      </c>
      <c r="AU128" s="19">
        <f t="shared" si="34"/>
        <v>17</v>
      </c>
      <c r="AV128" s="70">
        <f t="shared" si="34"/>
        <v>51</v>
      </c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s="71" customFormat="1" ht="18.75">
      <c r="A129" s="34" t="s">
        <v>116</v>
      </c>
      <c r="B129" s="35"/>
      <c r="C129" s="21">
        <f>SUM(C33,C43,C52,C66,C76,C90,C97,C108,C113,C126)</f>
        <v>0.9999999999999999</v>
      </c>
      <c r="D129" s="19"/>
      <c r="E129" s="57">
        <f>E128/$C128</f>
        <v>0.417201540436457</v>
      </c>
      <c r="F129" s="20">
        <f>F128/$C128</f>
        <v>0.582798459563543</v>
      </c>
      <c r="G129" s="19"/>
      <c r="H129" s="57">
        <f>H128/$C128</f>
        <v>0.7137355584082157</v>
      </c>
      <c r="I129" s="22">
        <f>I128/$C128</f>
        <v>0.06675224646983312</v>
      </c>
      <c r="J129" s="22">
        <f>J128/$C128</f>
        <v>0.21052631578947367</v>
      </c>
      <c r="K129" s="20">
        <f>K128/$C128</f>
        <v>0.008985879332477536</v>
      </c>
      <c r="L129" s="19"/>
      <c r="M129" s="57">
        <f>M128/$C128</f>
        <v>0.03465982028241335</v>
      </c>
      <c r="N129" s="22">
        <f>N128/$C128</f>
        <v>0.23876765083440307</v>
      </c>
      <c r="O129" s="22">
        <f>O128/$C128</f>
        <v>0.27086007702182285</v>
      </c>
      <c r="P129" s="22">
        <f>P128/$C128</f>
        <v>0.27599486521181</v>
      </c>
      <c r="Q129" s="20">
        <f>Q128/$C128</f>
        <v>0.1797175866495507</v>
      </c>
      <c r="R129" s="19"/>
      <c r="S129" s="57">
        <f aca="true" t="shared" si="35" ref="S129:Z129">S128/$C128</f>
        <v>0.005134788189987163</v>
      </c>
      <c r="T129" s="22">
        <f t="shared" si="35"/>
        <v>0.021822849807445442</v>
      </c>
      <c r="U129" s="22">
        <f t="shared" si="35"/>
        <v>0.06033376123234917</v>
      </c>
      <c r="V129" s="22">
        <f t="shared" si="35"/>
        <v>0.021822849807445442</v>
      </c>
      <c r="W129" s="22">
        <f t="shared" si="35"/>
        <v>0.044929396662387676</v>
      </c>
      <c r="X129" s="22">
        <f t="shared" si="35"/>
        <v>0.0012836970474967907</v>
      </c>
      <c r="Y129" s="22">
        <f t="shared" si="35"/>
        <v>0.8433889602053916</v>
      </c>
      <c r="Z129" s="20">
        <f t="shared" si="35"/>
        <v>0.0012836970474967907</v>
      </c>
      <c r="AA129" s="19"/>
      <c r="AB129" s="57">
        <f>AB128/$C128</f>
        <v>0.019255455712451863</v>
      </c>
      <c r="AC129" s="22">
        <f>AC128/$C128</f>
        <v>0.772785622593068</v>
      </c>
      <c r="AD129" s="20">
        <f>AD128/$C128</f>
        <v>0.2079589216944801</v>
      </c>
      <c r="AE129" s="19"/>
      <c r="AF129" s="57">
        <f>AF128/$C128</f>
        <v>0.019255455712451863</v>
      </c>
      <c r="AG129" s="22">
        <f>AG128/$C128</f>
        <v>0.20539152759948653</v>
      </c>
      <c r="AH129" s="22">
        <f>AH128/$C128</f>
        <v>0.27471116816431324</v>
      </c>
      <c r="AI129" s="22">
        <f>AI128/$C128</f>
        <v>0.2862644415917843</v>
      </c>
      <c r="AJ129" s="20">
        <f>AJ128/$C128</f>
        <v>0.21437740693196405</v>
      </c>
      <c r="AK129" s="19"/>
      <c r="AL129" s="57">
        <f>AL128/$C128</f>
        <v>0.4595635430038511</v>
      </c>
      <c r="AM129" s="22">
        <f>AM128/$C128</f>
        <v>0.1951219512195122</v>
      </c>
      <c r="AN129" s="20">
        <f>AN128/$C128</f>
        <v>0.3453145057766367</v>
      </c>
      <c r="AO129" s="19"/>
      <c r="AP129" s="57">
        <f aca="true" t="shared" si="36" ref="AP129:AV129">AP128/($AM128)</f>
        <v>0.05921052631578947</v>
      </c>
      <c r="AQ129" s="22">
        <f t="shared" si="36"/>
        <v>0.013157894736842105</v>
      </c>
      <c r="AR129" s="22">
        <f t="shared" si="36"/>
        <v>0.13815789473684212</v>
      </c>
      <c r="AS129" s="22">
        <f t="shared" si="36"/>
        <v>0.125</v>
      </c>
      <c r="AT129" s="22">
        <f t="shared" si="36"/>
        <v>0.21710526315789475</v>
      </c>
      <c r="AU129" s="22">
        <f t="shared" si="36"/>
        <v>0.1118421052631579</v>
      </c>
      <c r="AV129" s="20">
        <f t="shared" si="36"/>
        <v>0.3355263157894737</v>
      </c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s="36" customFormat="1" ht="19.5" thickBot="1">
      <c r="A130" s="44"/>
      <c r="B130" s="43"/>
      <c r="C130" s="91"/>
      <c r="D130" s="2"/>
      <c r="E130" s="45"/>
      <c r="F130" s="90"/>
      <c r="G130" s="2"/>
      <c r="H130" s="45"/>
      <c r="I130" s="47"/>
      <c r="J130" s="47"/>
      <c r="K130" s="46"/>
      <c r="L130" s="2"/>
      <c r="M130" s="45"/>
      <c r="N130" s="47"/>
      <c r="O130" s="47"/>
      <c r="P130" s="47"/>
      <c r="Q130" s="46"/>
      <c r="R130" s="2"/>
      <c r="S130" s="45"/>
      <c r="T130" s="47"/>
      <c r="U130" s="47"/>
      <c r="V130" s="47"/>
      <c r="W130" s="47"/>
      <c r="X130" s="47"/>
      <c r="Y130" s="47"/>
      <c r="Z130" s="46"/>
      <c r="AA130" s="2"/>
      <c r="AB130" s="45"/>
      <c r="AC130" s="47"/>
      <c r="AD130" s="46"/>
      <c r="AE130" s="2"/>
      <c r="AF130" s="45"/>
      <c r="AG130" s="47"/>
      <c r="AH130" s="47"/>
      <c r="AI130" s="47"/>
      <c r="AJ130" s="46"/>
      <c r="AK130" s="2"/>
      <c r="AL130" s="45"/>
      <c r="AM130" s="47"/>
      <c r="AN130" s="46"/>
      <c r="AO130" s="2"/>
      <c r="AP130" s="49"/>
      <c r="AQ130" s="47"/>
      <c r="AR130" s="47"/>
      <c r="AS130" s="47"/>
      <c r="AT130" s="47"/>
      <c r="AU130" s="47"/>
      <c r="AV130" s="46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 s="36" customFormat="1" ht="18.75">
      <c r="A131" s="7"/>
      <c r="B131" s="43"/>
      <c r="C131" s="2"/>
      <c r="D131" s="2"/>
      <c r="E131" s="24" t="s">
        <v>117</v>
      </c>
      <c r="F131" s="2"/>
      <c r="G131" s="2"/>
      <c r="H131" s="54"/>
      <c r="I131" s="2"/>
      <c r="J131" s="2"/>
      <c r="K131" s="2"/>
      <c r="L131" s="2"/>
      <c r="M131" s="54"/>
      <c r="N131" s="2"/>
      <c r="O131" s="2"/>
      <c r="P131" s="2"/>
      <c r="Q131" s="2"/>
      <c r="R131" s="2"/>
      <c r="S131" s="54"/>
      <c r="T131" s="2"/>
      <c r="U131" s="2"/>
      <c r="V131" s="2"/>
      <c r="W131" s="2"/>
      <c r="X131" s="2"/>
      <c r="Y131" s="2"/>
      <c r="Z131" s="2"/>
      <c r="AA131" s="2"/>
      <c r="AB131" s="24" t="s">
        <v>117</v>
      </c>
      <c r="AC131" s="2"/>
      <c r="AD131" s="2"/>
      <c r="AE131" s="2"/>
      <c r="AF131" s="54"/>
      <c r="AG131" s="2"/>
      <c r="AH131" s="2"/>
      <c r="AI131" s="2"/>
      <c r="AJ131" s="2"/>
      <c r="AK131" s="2"/>
      <c r="AL131" s="54"/>
      <c r="AM131" s="2"/>
      <c r="AN131" s="2"/>
      <c r="AO131" s="2"/>
      <c r="AP131" s="55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2:57" s="36" customFormat="1" ht="18.75">
      <c r="B132" s="43"/>
      <c r="C132" s="58">
        <v>729</v>
      </c>
      <c r="D132" s="2"/>
      <c r="E132" s="36" t="s">
        <v>36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36" t="s">
        <v>36</v>
      </c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2:57" s="36" customFormat="1" ht="18.75">
      <c r="B133" s="43"/>
      <c r="C133" s="2"/>
      <c r="D133" s="2"/>
      <c r="E133" s="36" t="s">
        <v>37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36" t="s">
        <v>37</v>
      </c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3:57" s="36" customFormat="1" ht="18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54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3:57" s="36" customFormat="1" ht="18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9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9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34:39" ht="18.75">
      <c r="AH136" s="25"/>
      <c r="AM136" s="25"/>
    </row>
    <row r="137" spans="32:39" ht="18.75">
      <c r="AF137" s="93"/>
      <c r="AM137" s="25"/>
    </row>
    <row r="138" spans="5:42" ht="18.75">
      <c r="E138" s="25"/>
      <c r="I138" s="25"/>
      <c r="M138" s="25"/>
      <c r="AB138" s="25"/>
      <c r="AP138" s="25"/>
    </row>
  </sheetData>
  <sheetProtection password="9BF1" sheet="1" objects="1" scenarios="1"/>
  <mergeCells count="16">
    <mergeCell ref="AL5:AN6"/>
    <mergeCell ref="AP5:AV5"/>
    <mergeCell ref="AP6:AV6"/>
    <mergeCell ref="AB5:AD6"/>
    <mergeCell ref="M5:Q6"/>
    <mergeCell ref="S5:Z6"/>
    <mergeCell ref="C5:C6"/>
    <mergeCell ref="E5:F6"/>
    <mergeCell ref="H5:K6"/>
    <mergeCell ref="AA1:AV1"/>
    <mergeCell ref="AA2:AV2"/>
    <mergeCell ref="AA3:AV3"/>
    <mergeCell ref="D1:Z1"/>
    <mergeCell ref="D2:Z2"/>
    <mergeCell ref="D3:Z3"/>
    <mergeCell ref="AF5:AJ6"/>
  </mergeCells>
  <printOptions horizontalCentered="1"/>
  <pageMargins left="0.25" right="0.25" top="0.25" bottom="0.25" header="0.3" footer="0.3"/>
  <pageSetup fitToHeight="2" fitToWidth="2" horizontalDpi="600" verticalDpi="600" orientation="landscape" scale="44" r:id="rId1"/>
  <rowBreaks count="1" manualBreakCount="1">
    <brk id="67" max="47" man="1"/>
  </rowBreaks>
  <colBreaks count="1" manualBreakCount="1">
    <brk id="26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Gregory</dc:creator>
  <cp:keywords/>
  <dc:description/>
  <cp:lastModifiedBy>Tiffany</cp:lastModifiedBy>
  <cp:lastPrinted>2011-12-13T17:51:58Z</cp:lastPrinted>
  <dcterms:created xsi:type="dcterms:W3CDTF">2008-12-16T17:22:19Z</dcterms:created>
  <dcterms:modified xsi:type="dcterms:W3CDTF">2011-12-13T18:12:12Z</dcterms:modified>
  <cp:category/>
  <cp:version/>
  <cp:contentType/>
  <cp:contentStatus/>
</cp:coreProperties>
</file>